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33760\Desktop\"/>
    </mc:Choice>
  </mc:AlternateContent>
  <bookViews>
    <workbookView xWindow="0" yWindow="60" windowWidth="15450" windowHeight="8910" tabRatio="909" firstSheet="1" activeTab="1"/>
  </bookViews>
  <sheets>
    <sheet name="入力補助" sheetId="19" state="hidden" r:id="rId1"/>
    <sheet name="基本情報入力" sheetId="11" r:id="rId2"/>
    <sheet name="提案書1～5" sheetId="2" r:id="rId3"/>
    <sheet name="提案書6(事業内容)" sheetId="3" r:id="rId4"/>
    <sheet name="提案書7(収支予算書)" sheetId="5" r:id="rId5"/>
    <sheet name="提案書8(団体調書)" sheetId="1" r:id="rId6"/>
    <sheet name="活動目標確認シート" sheetId="26" r:id="rId7"/>
    <sheet name="NPOとの連携確認書" sheetId="27" r:id="rId8"/>
    <sheet name="⇒交付決定後" sheetId="24" r:id="rId9"/>
    <sheet name="交付申請書" sheetId="9" r:id="rId10"/>
    <sheet name="請求書" sheetId="8" r:id="rId11"/>
    <sheet name="委任状" sheetId="12" r:id="rId12"/>
    <sheet name="変更承認申請書" sheetId="10" r:id="rId13"/>
    <sheet name="⇒実績報告" sheetId="25" r:id="rId14"/>
    <sheet name="実績報告書" sheetId="14" r:id="rId15"/>
    <sheet name="成果報告書" sheetId="21" r:id="rId16"/>
    <sheet name="収支決算書" sheetId="6" r:id="rId17"/>
    <sheet name="備品取得報告書" sheetId="15" r:id="rId18"/>
    <sheet name="学生等活動従事者名簿" sheetId="23" r:id="rId19"/>
  </sheets>
  <externalReferences>
    <externalReference r:id="rId20"/>
  </externalReferences>
  <definedNames>
    <definedName name="_xlnm.Print_Area" localSheetId="7">NPOとの連携確認書!$B$1:$M$35</definedName>
    <definedName name="_xlnm.Print_Area" localSheetId="11">委任状!$A$1:$V$29</definedName>
    <definedName name="_xlnm.Print_Area" localSheetId="6">活動目標確認シート!$A$1:$B$30</definedName>
    <definedName name="_xlnm.Print_Area" localSheetId="9">交付申請書!$A$1:$AD$24</definedName>
    <definedName name="_xlnm.Print_Area" localSheetId="14">実績報告書!$A$1:$AD$22</definedName>
    <definedName name="_xlnm.Print_Area" localSheetId="16">収支決算書!$B$7:$M$43</definedName>
    <definedName name="_xlnm.Print_Area" localSheetId="15">成果報告書!$A$3:$M$48</definedName>
    <definedName name="_xlnm.Print_Area" localSheetId="10">請求書!$A$1:$V$41</definedName>
    <definedName name="_xlnm.Print_Area" localSheetId="2">'提案書1～5'!$A$1:$AA$40</definedName>
    <definedName name="_xlnm.Print_Area" localSheetId="3">'提案書6(事業内容)'!$A$4:$H$49</definedName>
    <definedName name="_xlnm.Print_Area" localSheetId="4">'提案書7(収支予算書)'!$B$5:$M$47</definedName>
    <definedName name="_xlnm.Print_Area" localSheetId="5">'提案書8(団体調書)'!$A$1:$L$27</definedName>
    <definedName name="_xlnm.Print_Area" localSheetId="17">備品取得報告書!$A$1:$E$39</definedName>
    <definedName name="_xlnm.Print_Area" localSheetId="12">変更承認申請書!$A$1:$AD$26</definedName>
    <definedName name="部門" localSheetId="7">[1]入力補助!$A$1:$C$1</definedName>
    <definedName name="部門">入力補助!$A$1:$C$1</definedName>
  </definedNames>
  <calcPr calcId="162913"/>
</workbook>
</file>

<file path=xl/calcChain.xml><?xml version="1.0" encoding="utf-8"?>
<calcChain xmlns="http://schemas.openxmlformats.org/spreadsheetml/2006/main">
  <c r="B25" i="2" l="1"/>
  <c r="B15" i="10"/>
  <c r="B46" i="21" l="1"/>
  <c r="B45" i="21"/>
  <c r="B44" i="21"/>
  <c r="B43" i="21"/>
  <c r="B42" i="21"/>
  <c r="B37" i="21"/>
  <c r="C14" i="27" l="1"/>
  <c r="C13" i="27"/>
  <c r="G3" i="1"/>
  <c r="G2" i="1"/>
  <c r="B29" i="26"/>
  <c r="B27" i="26"/>
  <c r="B9" i="27"/>
  <c r="V32" i="27"/>
  <c r="U32" i="27"/>
  <c r="T32" i="27"/>
  <c r="S32" i="27"/>
  <c r="R32" i="27"/>
  <c r="Q32" i="27"/>
  <c r="V31" i="27"/>
  <c r="U31" i="27"/>
  <c r="T31" i="27"/>
  <c r="S31" i="27"/>
  <c r="R31" i="27"/>
  <c r="Q31" i="27"/>
  <c r="V30" i="27"/>
  <c r="U30" i="27"/>
  <c r="T30" i="27"/>
  <c r="S30" i="27"/>
  <c r="R30" i="27"/>
  <c r="Q30" i="27"/>
  <c r="V29" i="27"/>
  <c r="U29" i="27"/>
  <c r="T29" i="27"/>
  <c r="S29" i="27"/>
  <c r="R29" i="27"/>
  <c r="Q29" i="27"/>
  <c r="V28" i="27"/>
  <c r="U28" i="27"/>
  <c r="T28" i="27"/>
  <c r="S28" i="27"/>
  <c r="R28" i="27"/>
  <c r="Q28" i="27"/>
  <c r="V27" i="27"/>
  <c r="U27" i="27"/>
  <c r="T27" i="27"/>
  <c r="S27" i="27"/>
  <c r="R27" i="27"/>
  <c r="Q27" i="27"/>
  <c r="V26" i="27"/>
  <c r="U26" i="27"/>
  <c r="T26" i="27"/>
  <c r="S26" i="27"/>
  <c r="R26" i="27"/>
  <c r="Q26" i="27"/>
  <c r="V25" i="27"/>
  <c r="U25" i="27"/>
  <c r="T25" i="27"/>
  <c r="S25" i="27"/>
  <c r="R25" i="27"/>
  <c r="Q25" i="27"/>
  <c r="V24" i="27"/>
  <c r="U24" i="27"/>
  <c r="T24" i="27"/>
  <c r="S24" i="27"/>
  <c r="R24" i="27"/>
  <c r="Q24" i="27"/>
  <c r="V23" i="27"/>
  <c r="U23" i="27"/>
  <c r="T23" i="27"/>
  <c r="S23" i="27"/>
  <c r="R23" i="27"/>
  <c r="Q23" i="27"/>
  <c r="P26" i="27"/>
  <c r="P27" i="27"/>
  <c r="P28" i="27"/>
  <c r="P29" i="27"/>
  <c r="P30" i="27"/>
  <c r="P31" i="27"/>
  <c r="P23" i="27"/>
  <c r="P25" i="27"/>
  <c r="P32" i="27"/>
  <c r="P24" i="27"/>
  <c r="B15" i="14"/>
  <c r="A19" i="2"/>
  <c r="AE8" i="2"/>
  <c r="D7" i="21" s="1"/>
  <c r="B39" i="21"/>
  <c r="C4" i="23"/>
  <c r="T18" i="12"/>
  <c r="N18" i="12"/>
  <c r="J18" i="12"/>
  <c r="C18" i="12"/>
  <c r="D12" i="5"/>
  <c r="D11" i="21"/>
  <c r="AE11" i="2"/>
  <c r="H9" i="21" s="1"/>
  <c r="AE10" i="2"/>
  <c r="K8" i="21" s="1"/>
  <c r="AE9" i="2"/>
  <c r="G8" i="21" s="1"/>
  <c r="D9" i="21" s="1"/>
  <c r="L21" i="21"/>
  <c r="M21" i="21"/>
  <c r="R8" i="1"/>
  <c r="N20" i="9"/>
  <c r="B24" i="2"/>
  <c r="D10" i="15"/>
  <c r="B10" i="15"/>
  <c r="D9" i="15"/>
  <c r="B9" i="15"/>
  <c r="B14" i="9"/>
  <c r="T11" i="14"/>
  <c r="T9" i="14"/>
  <c r="C25" i="12"/>
  <c r="C24" i="12"/>
  <c r="D24" i="12"/>
  <c r="E24" i="12"/>
  <c r="F24" i="12"/>
  <c r="G24" i="12"/>
  <c r="H24" i="12"/>
  <c r="I24" i="12"/>
  <c r="J24" i="12"/>
  <c r="K24" i="12"/>
  <c r="L24" i="12"/>
  <c r="M24" i="12"/>
  <c r="N24" i="12"/>
  <c r="O24" i="12"/>
  <c r="P24" i="12"/>
  <c r="Q24" i="12"/>
  <c r="R24" i="12"/>
  <c r="S24" i="12"/>
  <c r="T24" i="12"/>
  <c r="U24" i="12"/>
  <c r="D23" i="12"/>
  <c r="E23" i="12"/>
  <c r="F23" i="12"/>
  <c r="G23" i="12"/>
  <c r="H23" i="12"/>
  <c r="I23" i="12"/>
  <c r="J23" i="12"/>
  <c r="K23" i="12"/>
  <c r="L23" i="12"/>
  <c r="M23" i="12"/>
  <c r="N23" i="12"/>
  <c r="O23" i="12"/>
  <c r="P23" i="12"/>
  <c r="Q23" i="12"/>
  <c r="R23" i="12"/>
  <c r="S23" i="12"/>
  <c r="T23" i="12"/>
  <c r="U23" i="12"/>
  <c r="C23" i="12"/>
  <c r="E21" i="12"/>
  <c r="F21" i="12"/>
  <c r="G21" i="12"/>
  <c r="H21" i="12"/>
  <c r="I21" i="12"/>
  <c r="J21" i="12"/>
  <c r="D21" i="12"/>
  <c r="E11" i="12"/>
  <c r="E10" i="12"/>
  <c r="E9" i="12"/>
  <c r="E8" i="12"/>
  <c r="C7" i="12"/>
  <c r="B2" i="1"/>
  <c r="R13" i="2"/>
  <c r="R12" i="2"/>
  <c r="R11" i="2"/>
  <c r="O10" i="2"/>
  <c r="T6" i="9" s="1"/>
  <c r="P9" i="2"/>
  <c r="O8" i="2"/>
  <c r="T7" i="9" s="1"/>
  <c r="B21" i="8"/>
  <c r="C18" i="8"/>
  <c r="C17" i="8"/>
  <c r="C16" i="8"/>
  <c r="C15" i="8"/>
  <c r="D14" i="8"/>
  <c r="T11" i="10"/>
  <c r="T9" i="10"/>
  <c r="T10" i="9"/>
  <c r="J40" i="6"/>
  <c r="I39" i="6"/>
  <c r="I38" i="6"/>
  <c r="I37" i="6"/>
  <c r="D36" i="6"/>
  <c r="I36" i="6"/>
  <c r="I35" i="6"/>
  <c r="I34" i="6"/>
  <c r="D34" i="6"/>
  <c r="I33" i="6"/>
  <c r="I32" i="6"/>
  <c r="D32" i="6"/>
  <c r="I31" i="6"/>
  <c r="I30" i="6"/>
  <c r="D30" i="6"/>
  <c r="I29" i="6"/>
  <c r="I28" i="6"/>
  <c r="I27" i="6"/>
  <c r="I26" i="6"/>
  <c r="D26" i="6"/>
  <c r="I25" i="6"/>
  <c r="I24" i="6"/>
  <c r="I23" i="6"/>
  <c r="I22" i="6"/>
  <c r="I21" i="6"/>
  <c r="I20" i="6"/>
  <c r="D20" i="6"/>
  <c r="D16" i="6"/>
  <c r="J36" i="5"/>
  <c r="I35" i="5"/>
  <c r="I34" i="5"/>
  <c r="D34" i="5"/>
  <c r="I33" i="5"/>
  <c r="I32" i="5"/>
  <c r="D32" i="5"/>
  <c r="I31" i="5"/>
  <c r="I30" i="5"/>
  <c r="D30" i="5"/>
  <c r="I29" i="5"/>
  <c r="I28" i="5"/>
  <c r="D28" i="5"/>
  <c r="I27" i="5"/>
  <c r="I26" i="5"/>
  <c r="I25" i="5"/>
  <c r="I24" i="5"/>
  <c r="D24" i="5"/>
  <c r="I23" i="5"/>
  <c r="I22" i="5"/>
  <c r="I21" i="5"/>
  <c r="I20" i="5"/>
  <c r="I19" i="5"/>
  <c r="I18" i="5"/>
  <c r="I17" i="5"/>
  <c r="I16" i="5"/>
  <c r="D16" i="5"/>
  <c r="D28" i="6"/>
  <c r="D24" i="6"/>
  <c r="D38" i="6"/>
  <c r="D40" i="6"/>
  <c r="C17" i="6"/>
  <c r="D22" i="6"/>
  <c r="D22" i="5"/>
  <c r="D36" i="5"/>
  <c r="C13" i="5"/>
  <c r="D18" i="5"/>
  <c r="D26" i="5"/>
  <c r="D20" i="5"/>
  <c r="I36" i="5"/>
  <c r="I40" i="6"/>
  <c r="P8" i="1"/>
  <c r="Q8" i="1"/>
  <c r="S8" i="1"/>
  <c r="T8" i="1"/>
  <c r="U8" i="1"/>
  <c r="P9" i="1"/>
  <c r="Q9" i="1"/>
  <c r="R9" i="1"/>
  <c r="S9" i="1"/>
  <c r="T9" i="1"/>
  <c r="U9" i="1"/>
  <c r="P10" i="1"/>
  <c r="Q10" i="1"/>
  <c r="R10" i="1"/>
  <c r="S10" i="1"/>
  <c r="T10" i="1"/>
  <c r="U10" i="1"/>
  <c r="P11" i="1"/>
  <c r="Q11" i="1"/>
  <c r="R11" i="1"/>
  <c r="S11" i="1"/>
  <c r="T11" i="1"/>
  <c r="U11" i="1"/>
  <c r="P12" i="1"/>
  <c r="Q12" i="1"/>
  <c r="R12" i="1"/>
  <c r="S12" i="1"/>
  <c r="T12" i="1"/>
  <c r="U12" i="1"/>
  <c r="P13" i="1"/>
  <c r="Q13" i="1"/>
  <c r="R13" i="1"/>
  <c r="S13" i="1"/>
  <c r="T13" i="1"/>
  <c r="U13" i="1"/>
  <c r="P14" i="1"/>
  <c r="Q14" i="1"/>
  <c r="R14" i="1"/>
  <c r="S14" i="1"/>
  <c r="T14" i="1"/>
  <c r="U14" i="1"/>
  <c r="P15" i="1"/>
  <c r="Q15" i="1"/>
  <c r="R15" i="1"/>
  <c r="S15" i="1"/>
  <c r="T15" i="1"/>
  <c r="U15" i="1"/>
  <c r="P16" i="1"/>
  <c r="Q16" i="1"/>
  <c r="R16" i="1"/>
  <c r="S16" i="1"/>
  <c r="T16" i="1"/>
  <c r="U16" i="1"/>
  <c r="R7" i="1"/>
  <c r="S7" i="1"/>
  <c r="T7" i="1"/>
  <c r="Q7" i="1"/>
  <c r="U7" i="1"/>
  <c r="P7" i="1"/>
  <c r="O11" i="1"/>
  <c r="O14" i="1"/>
  <c r="O15" i="1"/>
  <c r="O10" i="1"/>
  <c r="O13" i="1"/>
  <c r="O16" i="1"/>
  <c r="O9" i="1"/>
  <c r="O12" i="1"/>
  <c r="O8" i="1"/>
  <c r="O7" i="1"/>
  <c r="T10" i="10" l="1"/>
  <c r="T8" i="14"/>
  <c r="T8" i="10"/>
  <c r="T10" i="14"/>
  <c r="T9" i="9"/>
  <c r="T7" i="14"/>
  <c r="T7" i="10"/>
</calcChain>
</file>

<file path=xl/comments1.xml><?xml version="1.0" encoding="utf-8"?>
<comments xmlns="http://schemas.openxmlformats.org/spreadsheetml/2006/main">
  <authors>
    <author>C19522</author>
  </authors>
  <commentList>
    <comment ref="G6" authorId="0" shapeId="0">
      <text>
        <r>
          <rPr>
            <b/>
            <sz val="11"/>
            <color indexed="81"/>
            <rFont val="HGPｺﾞｼｯｸM"/>
            <family val="3"/>
            <charset val="128"/>
          </rPr>
          <t>元号
明治：Ｍ
大正：Ｔ
昭和：Ｓ
平成：Ｈ
令和：Ｒ</t>
        </r>
      </text>
    </comment>
  </commentList>
</comments>
</file>

<file path=xl/comments2.xml><?xml version="1.0" encoding="utf-8"?>
<comments xmlns="http://schemas.openxmlformats.org/spreadsheetml/2006/main">
  <authors>
    <author>C19522</author>
  </authors>
  <commentList>
    <comment ref="H22" authorId="0" shapeId="0">
      <text>
        <r>
          <rPr>
            <b/>
            <sz val="11"/>
            <color indexed="81"/>
            <rFont val="HGPｺﾞｼｯｸM"/>
            <family val="3"/>
            <charset val="128"/>
          </rPr>
          <t>元号
明治：Ｍ
大正：Ｔ
昭和：Ｓ
平成：Ｈ
令和：Ｒ</t>
        </r>
      </text>
    </comment>
  </commentList>
</comments>
</file>

<file path=xl/sharedStrings.xml><?xml version="1.0" encoding="utf-8"?>
<sst xmlns="http://schemas.openxmlformats.org/spreadsheetml/2006/main" count="510" uniqueCount="345">
  <si>
    <t>生年月日</t>
    <rPh sb="0" eb="2">
      <t>セイネン</t>
    </rPh>
    <rPh sb="2" eb="4">
      <t>ガッピ</t>
    </rPh>
    <phoneticPr fontId="2"/>
  </si>
  <si>
    <t>年</t>
    <rPh sb="0" eb="1">
      <t>ネン</t>
    </rPh>
    <phoneticPr fontId="2"/>
  </si>
  <si>
    <t>月</t>
    <rPh sb="0" eb="1">
      <t>ツキ</t>
    </rPh>
    <phoneticPr fontId="2"/>
  </si>
  <si>
    <t>日</t>
    <rPh sb="0" eb="1">
      <t>ヒ</t>
    </rPh>
    <phoneticPr fontId="2"/>
  </si>
  <si>
    <t>団体の名称</t>
    <rPh sb="0" eb="2">
      <t>ダンタイ</t>
    </rPh>
    <rPh sb="3" eb="5">
      <t>メイショウ</t>
    </rPh>
    <phoneticPr fontId="2"/>
  </si>
  <si>
    <t>所在地</t>
    <rPh sb="0" eb="3">
      <t>ショザイチ</t>
    </rPh>
    <phoneticPr fontId="2"/>
  </si>
  <si>
    <t>設立年月日
活動開始日</t>
    <rPh sb="0" eb="2">
      <t>セツリツ</t>
    </rPh>
    <rPh sb="2" eb="5">
      <t>ネンガッピ</t>
    </rPh>
    <rPh sb="6" eb="8">
      <t>カツドウ</t>
    </rPh>
    <rPh sb="8" eb="10">
      <t>カイシ</t>
    </rPh>
    <rPh sb="10" eb="11">
      <t>ビ</t>
    </rPh>
    <phoneticPr fontId="2"/>
  </si>
  <si>
    <t>代表者名</t>
    <rPh sb="0" eb="3">
      <t>ダイヒョウシャ</t>
    </rPh>
    <rPh sb="3" eb="4">
      <t>メイ</t>
    </rPh>
    <phoneticPr fontId="2"/>
  </si>
  <si>
    <t>設立の趣旨</t>
    <rPh sb="0" eb="2">
      <t>セツリツ</t>
    </rPh>
    <rPh sb="3" eb="5">
      <t>シュシ</t>
    </rPh>
    <phoneticPr fontId="2"/>
  </si>
  <si>
    <t>組織</t>
    <rPh sb="0" eb="2">
      <t>ソシキ</t>
    </rPh>
    <phoneticPr fontId="2"/>
  </si>
  <si>
    <t>役職名</t>
    <rPh sb="0" eb="3">
      <t>ヤクショクメイ</t>
    </rPh>
    <phoneticPr fontId="2"/>
  </si>
  <si>
    <t>氏名</t>
    <rPh sb="0" eb="2">
      <t>シメイ</t>
    </rPh>
    <phoneticPr fontId="2"/>
  </si>
  <si>
    <t>ふりがな</t>
    <phoneticPr fontId="2"/>
  </si>
  <si>
    <t>性別</t>
    <rPh sb="0" eb="2">
      <t>セイベツ</t>
    </rPh>
    <phoneticPr fontId="2"/>
  </si>
  <si>
    <t>住所</t>
    <rPh sb="0" eb="2">
      <t>ジュウショ</t>
    </rPh>
    <phoneticPr fontId="2"/>
  </si>
  <si>
    <t>姓</t>
    <rPh sb="0" eb="1">
      <t>セイ</t>
    </rPh>
    <phoneticPr fontId="2"/>
  </si>
  <si>
    <t>名</t>
    <rPh sb="0" eb="1">
      <t>メイ</t>
    </rPh>
    <phoneticPr fontId="2"/>
  </si>
  <si>
    <t>元号</t>
    <rPh sb="0" eb="2">
      <t>ゲンゴウ</t>
    </rPh>
    <phoneticPr fontId="2"/>
  </si>
  <si>
    <t>会員数</t>
    <rPh sb="0" eb="3">
      <t>カイインスウ</t>
    </rPh>
    <phoneticPr fontId="2"/>
  </si>
  <si>
    <t>会員の地域的な範囲</t>
    <rPh sb="0" eb="2">
      <t>カイイン</t>
    </rPh>
    <rPh sb="3" eb="6">
      <t>チイキテキ</t>
    </rPh>
    <rPh sb="7" eb="9">
      <t>ハンイ</t>
    </rPh>
    <phoneticPr fontId="2"/>
  </si>
  <si>
    <t>主な事業</t>
    <rPh sb="0" eb="1">
      <t>オモ</t>
    </rPh>
    <rPh sb="2" eb="4">
      <t>ジギョウ</t>
    </rPh>
    <phoneticPr fontId="2"/>
  </si>
  <si>
    <t>書類の送付先</t>
    <rPh sb="0" eb="2">
      <t>ショルイ</t>
    </rPh>
    <rPh sb="3" eb="5">
      <t>ソウフ</t>
    </rPh>
    <rPh sb="5" eb="6">
      <t>サキ</t>
    </rPh>
    <phoneticPr fontId="2"/>
  </si>
  <si>
    <t>事務担当者
連絡先</t>
    <rPh sb="0" eb="2">
      <t>ジム</t>
    </rPh>
    <rPh sb="2" eb="5">
      <t>タントウシャ</t>
    </rPh>
    <rPh sb="6" eb="9">
      <t>レンラクサキ</t>
    </rPh>
    <phoneticPr fontId="2"/>
  </si>
  <si>
    <t>電話番号</t>
    <rPh sb="0" eb="2">
      <t>デンワ</t>
    </rPh>
    <rPh sb="2" eb="4">
      <t>バンゴウ</t>
    </rPh>
    <phoneticPr fontId="2"/>
  </si>
  <si>
    <t>携帯番号</t>
    <rPh sb="0" eb="2">
      <t>ケイタイ</t>
    </rPh>
    <rPh sb="2" eb="4">
      <t>バンゴウ</t>
    </rPh>
    <phoneticPr fontId="2"/>
  </si>
  <si>
    <t>E-mail</t>
    <phoneticPr fontId="2"/>
  </si>
  <si>
    <t>※久留米市暴力団排除条例に基づき福岡県警に照会させていただきます。</t>
    <rPh sb="1" eb="5">
      <t>クルメシ</t>
    </rPh>
    <rPh sb="5" eb="8">
      <t>ボウリョクダン</t>
    </rPh>
    <rPh sb="8" eb="10">
      <t>ハイジョ</t>
    </rPh>
    <rPh sb="10" eb="12">
      <t>ジョウレイ</t>
    </rPh>
    <rPh sb="13" eb="14">
      <t>モト</t>
    </rPh>
    <rPh sb="16" eb="18">
      <t>フクオカ</t>
    </rPh>
    <rPh sb="18" eb="20">
      <t>ケンケイ</t>
    </rPh>
    <rPh sb="21" eb="23">
      <t>ショウカイ</t>
    </rPh>
    <phoneticPr fontId="2"/>
  </si>
  <si>
    <t>※「団体調書」は、久留米市の後援申請の手続きにも併用できます。</t>
    <rPh sb="2" eb="4">
      <t>ダンタイ</t>
    </rPh>
    <rPh sb="4" eb="6">
      <t>チョウショ</t>
    </rPh>
    <rPh sb="9" eb="13">
      <t>クルメシ</t>
    </rPh>
    <rPh sb="14" eb="16">
      <t>コウエン</t>
    </rPh>
    <rPh sb="16" eb="18">
      <t>シンセイ</t>
    </rPh>
    <rPh sb="19" eb="21">
      <t>テツヅ</t>
    </rPh>
    <rPh sb="24" eb="26">
      <t>ヘイヨウ</t>
    </rPh>
    <phoneticPr fontId="2"/>
  </si>
  <si>
    <t>〒</t>
    <phoneticPr fontId="2"/>
  </si>
  <si>
    <t>FAX番号</t>
    <rPh sb="3" eb="5">
      <t>バンゴウ</t>
    </rPh>
    <phoneticPr fontId="2"/>
  </si>
  <si>
    <t>確認用</t>
    <rPh sb="0" eb="3">
      <t>カクニンヨウ</t>
    </rPh>
    <phoneticPr fontId="2"/>
  </si>
  <si>
    <t>８　団体調書　（校区コミュニティ組織は提出不要です）</t>
    <rPh sb="2" eb="4">
      <t>ダンタイ</t>
    </rPh>
    <rPh sb="4" eb="6">
      <t>チョウショ</t>
    </rPh>
    <rPh sb="8" eb="10">
      <t>コウク</t>
    </rPh>
    <rPh sb="16" eb="18">
      <t>ソシキ</t>
    </rPh>
    <rPh sb="19" eb="21">
      <t>テイシュツ</t>
    </rPh>
    <rPh sb="21" eb="23">
      <t>フヨウ</t>
    </rPh>
    <phoneticPr fontId="2"/>
  </si>
  <si>
    <t>（様式第１号）（第２項関係）</t>
  </si>
  <si>
    <t>提案者</t>
  </si>
  <si>
    <t>団体名</t>
  </si>
  <si>
    <t>住所</t>
  </si>
  <si>
    <t>代表者</t>
  </si>
  <si>
    <t>肩書き</t>
  </si>
  <si>
    <t>氏名</t>
  </si>
  <si>
    <t>電話番号</t>
  </si>
  <si>
    <t>E-mail</t>
  </si>
  <si>
    <t>久留米市市民活動・絆づくり推進事業提案書</t>
  </si>
  <si>
    <t>記</t>
  </si>
  <si>
    <t>１　提案事業の名称</t>
  </si>
  <si>
    <t>２　事業部門</t>
  </si>
  <si>
    <t>３　対象事業</t>
  </si>
  <si>
    <t>校区のみ該当があればチェック</t>
  </si>
  <si>
    <t>４　採択状況</t>
  </si>
  <si>
    <t>　　久留米市長　様</t>
    <rPh sb="8" eb="9">
      <t>サマ</t>
    </rPh>
    <phoneticPr fontId="2"/>
  </si>
  <si>
    <t>□</t>
    <phoneticPr fontId="2"/>
  </si>
  <si>
    <t>地域まちづくり活動活性化部門</t>
    <rPh sb="12" eb="14">
      <t>ブモン</t>
    </rPh>
    <phoneticPr fontId="2"/>
  </si>
  <si>
    <t>校区コミュニティ組織の機能強化や地域活動への参加促進に資する活動</t>
    <phoneticPr fontId="2"/>
  </si>
  <si>
    <t>初提案</t>
    <phoneticPr fontId="2"/>
  </si>
  <si>
    <t>　　</t>
    <phoneticPr fontId="2"/>
  </si>
  <si>
    <t>規約・会則（校区、自治会、学生団体は除く）</t>
  </si>
  <si>
    <t>前年度事業報告書・収支決算書・チラシ等（継続事業の場合）</t>
  </si>
  <si>
    <t>代表者確認書類（校区・法人以外の場合）</t>
  </si>
  <si>
    <t>登記事項証明書（法人の場合）</t>
  </si>
  <si>
    <t>ＮＰＯ団体等との連携確認書（校区の連携促進枠の場合）</t>
  </si>
  <si>
    <t>活動目標確認シート（協働パートナー部門の場合）</t>
  </si>
  <si>
    <t>）</t>
    <phoneticPr fontId="2"/>
  </si>
  <si>
    <t>その他（</t>
    <phoneticPr fontId="2"/>
  </si>
  <si>
    <t>見積書（</t>
    <phoneticPr fontId="2"/>
  </si>
  <si>
    <t>印刷製本費</t>
    <rPh sb="0" eb="2">
      <t>インサツ</t>
    </rPh>
    <rPh sb="2" eb="4">
      <t>セイホン</t>
    </rPh>
    <rPh sb="4" eb="5">
      <t>ヒ</t>
    </rPh>
    <phoneticPr fontId="2"/>
  </si>
  <si>
    <t>委託料</t>
    <rPh sb="0" eb="3">
      <t>イタクリョウ</t>
    </rPh>
    <phoneticPr fontId="2"/>
  </si>
  <si>
    <t>備品購入費）</t>
    <rPh sb="0" eb="5">
      <t>ビヒンコウニュウヒ</t>
    </rPh>
    <phoneticPr fontId="2"/>
  </si>
  <si>
    <t>(校区のみ）
事務担当者</t>
    <rPh sb="7" eb="9">
      <t>ジム</t>
    </rPh>
    <rPh sb="9" eb="12">
      <t>タントウシャ</t>
    </rPh>
    <phoneticPr fontId="2"/>
  </si>
  <si>
    <t>　（校区コミュニティ組織のみ　今年度</t>
    <phoneticPr fontId="2"/>
  </si>
  <si>
    <t>月採択）</t>
    <rPh sb="1" eb="3">
      <t>サイタク</t>
    </rPh>
    <phoneticPr fontId="2"/>
  </si>
  <si>
    <t>★</t>
  </si>
  <si>
    <t>実施活動</t>
  </si>
  <si>
    <t>実施場所</t>
  </si>
  <si>
    <t>従事者</t>
  </si>
  <si>
    <t>集客者</t>
  </si>
  <si>
    <t>どのような団体（課）と</t>
  </si>
  <si>
    <t>どのような連携・協力をおこなっているか（行う予定か）</t>
  </si>
  <si>
    <t>単価</t>
  </si>
  <si>
    <t>事業費</t>
  </si>
  <si>
    <t>← グレーのセルには数式が入っていますので自動的に計算されます。</t>
    <rPh sb="10" eb="12">
      <t>スウシキ</t>
    </rPh>
    <rPh sb="13" eb="14">
      <t>ハイ</t>
    </rPh>
    <rPh sb="21" eb="24">
      <t>ジドウテキ</t>
    </rPh>
    <rPh sb="25" eb="27">
      <t>ケイサン</t>
    </rPh>
    <phoneticPr fontId="7"/>
  </si>
  <si>
    <t>７　収支予算書</t>
  </si>
  <si>
    <t>【収入の部】</t>
  </si>
  <si>
    <t>　（単位：円）</t>
  </si>
  <si>
    <t>項目</t>
    <phoneticPr fontId="7"/>
  </si>
  <si>
    <t>予算額</t>
    <rPh sb="0" eb="3">
      <t>ヨサンガク</t>
    </rPh>
    <phoneticPr fontId="6"/>
  </si>
  <si>
    <t>内容</t>
    <rPh sb="0" eb="2">
      <t>ナイヨウ</t>
    </rPh>
    <phoneticPr fontId="6"/>
  </si>
  <si>
    <t>積算基礎</t>
    <rPh sb="0" eb="2">
      <t>セキサン</t>
    </rPh>
    <rPh sb="2" eb="4">
      <t>キソ</t>
    </rPh>
    <phoneticPr fontId="6"/>
  </si>
  <si>
    <t>絆補助金</t>
    <rPh sb="0" eb="1">
      <t>キズナ</t>
    </rPh>
    <rPh sb="1" eb="4">
      <t>ホジョキン</t>
    </rPh>
    <phoneticPr fontId="6"/>
  </si>
  <si>
    <t>事業収入</t>
    <rPh sb="0" eb="2">
      <t>ジギョウ</t>
    </rPh>
    <rPh sb="2" eb="4">
      <t>シュウニュウ</t>
    </rPh>
    <phoneticPr fontId="6"/>
  </si>
  <si>
    <t>協賛金･寄付金
助成金など</t>
    <rPh sb="0" eb="3">
      <t>キョウサンキン</t>
    </rPh>
    <rPh sb="4" eb="7">
      <t>キフキン</t>
    </rPh>
    <phoneticPr fontId="6"/>
  </si>
  <si>
    <t>団体負担金</t>
    <rPh sb="0" eb="2">
      <t>ダンタイ</t>
    </rPh>
    <rPh sb="2" eb="5">
      <t>フタンキン</t>
    </rPh>
    <phoneticPr fontId="6"/>
  </si>
  <si>
    <t>合計</t>
    <rPh sb="0" eb="2">
      <t>ゴウケイ</t>
    </rPh>
    <phoneticPr fontId="6"/>
  </si>
  <si>
    <t>【支出の部】</t>
  </si>
  <si>
    <t>（単位：円）</t>
  </si>
  <si>
    <t>品名</t>
    <rPh sb="0" eb="2">
      <t>ヒンメイ</t>
    </rPh>
    <phoneticPr fontId="6"/>
  </si>
  <si>
    <t>数量
(時間)</t>
    <rPh sb="0" eb="2">
      <t>スウリョウ</t>
    </rPh>
    <rPh sb="4" eb="6">
      <t>ジカン</t>
    </rPh>
    <phoneticPr fontId="6"/>
  </si>
  <si>
    <t>単位</t>
    <rPh sb="0" eb="2">
      <t>タンイ</t>
    </rPh>
    <phoneticPr fontId="6"/>
  </si>
  <si>
    <t>補助対象額</t>
    <rPh sb="0" eb="2">
      <t>ホジョ</t>
    </rPh>
    <rPh sb="2" eb="4">
      <t>タイショウ</t>
    </rPh>
    <rPh sb="4" eb="5">
      <t>ガク</t>
    </rPh>
    <phoneticPr fontId="6"/>
  </si>
  <si>
    <t>備考</t>
    <phoneticPr fontId="7"/>
  </si>
  <si>
    <t>支出計画</t>
    <rPh sb="0" eb="2">
      <t>シシュツ</t>
    </rPh>
    <rPh sb="2" eb="4">
      <t>ケイカク</t>
    </rPh>
    <phoneticPr fontId="6"/>
  </si>
  <si>
    <t>報償費</t>
    <rPh sb="0" eb="2">
      <t>ホウショウ</t>
    </rPh>
    <rPh sb="2" eb="3">
      <t>ヒ</t>
    </rPh>
    <phoneticPr fontId="6"/>
  </si>
  <si>
    <t>月</t>
    <rPh sb="0" eb="1">
      <t>ツキ</t>
    </rPh>
    <phoneticPr fontId="6"/>
  </si>
  <si>
    <t>旅費</t>
    <rPh sb="0" eb="2">
      <t>リョヒ</t>
    </rPh>
    <phoneticPr fontId="6"/>
  </si>
  <si>
    <t>消耗品費･</t>
    <rPh sb="0" eb="2">
      <t>ショウモウ</t>
    </rPh>
    <rPh sb="2" eb="3">
      <t>ヒン</t>
    </rPh>
    <rPh sb="3" eb="4">
      <t>ヒ</t>
    </rPh>
    <phoneticPr fontId="6"/>
  </si>
  <si>
    <t>原材料費</t>
    <rPh sb="0" eb="3">
      <t>ゲンザイリョウ</t>
    </rPh>
    <rPh sb="3" eb="4">
      <t>ヒ</t>
    </rPh>
    <phoneticPr fontId="6"/>
  </si>
  <si>
    <t>燃料・</t>
    <rPh sb="0" eb="2">
      <t>ネンリョウ</t>
    </rPh>
    <phoneticPr fontId="6"/>
  </si>
  <si>
    <t>光熱水費</t>
    <phoneticPr fontId="7"/>
  </si>
  <si>
    <t>印刷製本費</t>
    <rPh sb="0" eb="2">
      <t>インサツ</t>
    </rPh>
    <rPh sb="2" eb="4">
      <t>セイホン</t>
    </rPh>
    <rPh sb="4" eb="5">
      <t>ヒ</t>
    </rPh>
    <phoneticPr fontId="6"/>
  </si>
  <si>
    <t>通信費･手数料</t>
    <rPh sb="0" eb="3">
      <t>ツウシンヒ</t>
    </rPh>
    <rPh sb="4" eb="7">
      <t>テスウリョウ</t>
    </rPh>
    <phoneticPr fontId="6"/>
  </si>
  <si>
    <t>保険料</t>
    <rPh sb="0" eb="3">
      <t>ホケンリョウ</t>
    </rPh>
    <phoneticPr fontId="6"/>
  </si>
  <si>
    <t>委託料</t>
    <rPh sb="0" eb="2">
      <t>イタク</t>
    </rPh>
    <rPh sb="2" eb="3">
      <t>リョウ</t>
    </rPh>
    <phoneticPr fontId="6"/>
  </si>
  <si>
    <t>使用料･賃借料</t>
    <rPh sb="0" eb="2">
      <t>シヨウ</t>
    </rPh>
    <rPh sb="2" eb="3">
      <t>リョウ</t>
    </rPh>
    <phoneticPr fontId="6"/>
  </si>
  <si>
    <t>備品購入費</t>
    <rPh sb="0" eb="2">
      <t>ビヒン</t>
    </rPh>
    <rPh sb="2" eb="5">
      <t>コウニュウヒ</t>
    </rPh>
    <phoneticPr fontId="6"/>
  </si>
  <si>
    <t>その他</t>
    <rPh sb="2" eb="3">
      <t>タ</t>
    </rPh>
    <phoneticPr fontId="6"/>
  </si>
  <si>
    <t>※各項目の行数は、内容に合わせて変更してかまいません。</t>
    <rPh sb="1" eb="2">
      <t>カク</t>
    </rPh>
    <rPh sb="2" eb="4">
      <t>コウモク</t>
    </rPh>
    <rPh sb="5" eb="7">
      <t>ギョウスウ</t>
    </rPh>
    <rPh sb="9" eb="11">
      <t>ナイヨウ</t>
    </rPh>
    <rPh sb="12" eb="13">
      <t>ア</t>
    </rPh>
    <rPh sb="16" eb="18">
      <t>ヘンコウ</t>
    </rPh>
    <phoneticPr fontId="6"/>
  </si>
  <si>
    <t>↓</t>
    <phoneticPr fontId="7"/>
  </si>
  <si>
    <t>うち絆補助金　</t>
    <rPh sb="2" eb="3">
      <t>キズナ</t>
    </rPh>
    <rPh sb="3" eb="6">
      <t>ホジョキン</t>
    </rPh>
    <phoneticPr fontId="6"/>
  </si>
  <si>
    <t>※千円未満切捨</t>
    <rPh sb="1" eb="2">
      <t>セン</t>
    </rPh>
    <rPh sb="2" eb="3">
      <t>エン</t>
    </rPh>
    <rPh sb="3" eb="5">
      <t>ミマン</t>
    </rPh>
    <rPh sb="5" eb="7">
      <t>キリス</t>
    </rPh>
    <phoneticPr fontId="7"/>
  </si>
  <si>
    <t>印刷物配布計画</t>
  </si>
  <si>
    <t>印刷製本費が補助の対象になっている場合は記入ください。</t>
    <phoneticPr fontId="7"/>
  </si>
  <si>
    <t/>
  </si>
  <si>
    <t>配布先</t>
    <rPh sb="0" eb="2">
      <t>ハイフ</t>
    </rPh>
    <rPh sb="2" eb="3">
      <t>サキ</t>
    </rPh>
    <phoneticPr fontId="6"/>
  </si>
  <si>
    <t>配布枚数（冊数）</t>
    <rPh sb="0" eb="2">
      <t>ハイフ</t>
    </rPh>
    <rPh sb="2" eb="4">
      <t>マイスウ</t>
    </rPh>
    <rPh sb="5" eb="6">
      <t>サツ</t>
    </rPh>
    <rPh sb="6" eb="7">
      <t>スウ</t>
    </rPh>
    <phoneticPr fontId="6"/>
  </si>
  <si>
    <t>収支予算書のデータをコピーしてそのまま貼り付けすることができます。</t>
    <phoneticPr fontId="7"/>
  </si>
  <si>
    <t>（様式第３号）（第４項関係）</t>
    <rPh sb="1" eb="3">
      <t>ヨウシキ</t>
    </rPh>
    <rPh sb="3" eb="4">
      <t>ダイ</t>
    </rPh>
    <rPh sb="5" eb="6">
      <t>ゴウ</t>
    </rPh>
    <rPh sb="8" eb="9">
      <t>ダイ</t>
    </rPh>
    <rPh sb="10" eb="11">
      <t>コウ</t>
    </rPh>
    <rPh sb="11" eb="13">
      <t>カンケイ</t>
    </rPh>
    <phoneticPr fontId="2"/>
  </si>
  <si>
    <t>久留米市市民活動・絆づくり推進事業 収支決算書</t>
    <rPh sb="0" eb="4">
      <t>クルメシ</t>
    </rPh>
    <rPh sb="4" eb="6">
      <t>シミン</t>
    </rPh>
    <rPh sb="6" eb="8">
      <t>カツドウ</t>
    </rPh>
    <rPh sb="9" eb="10">
      <t>キズナ</t>
    </rPh>
    <rPh sb="13" eb="15">
      <t>スイシン</t>
    </rPh>
    <rPh sb="15" eb="17">
      <t>ジギョウ</t>
    </rPh>
    <rPh sb="18" eb="20">
      <t>シュウシ</t>
    </rPh>
    <rPh sb="20" eb="22">
      <t>ケッサン</t>
    </rPh>
    <rPh sb="22" eb="23">
      <t>ショ</t>
    </rPh>
    <phoneticPr fontId="2"/>
  </si>
  <si>
    <t>決算額</t>
    <rPh sb="0" eb="2">
      <t>ケッサン</t>
    </rPh>
    <rPh sb="2" eb="3">
      <t>ガク</t>
    </rPh>
    <phoneticPr fontId="6"/>
  </si>
  <si>
    <t>領収書番号</t>
    <rPh sb="0" eb="3">
      <t>リョウシュウショ</t>
    </rPh>
    <rPh sb="3" eb="5">
      <t>バンゴウ</t>
    </rPh>
    <phoneticPr fontId="6"/>
  </si>
  <si>
    <t>６ 事業内容</t>
    <phoneticPr fontId="2"/>
  </si>
  <si>
    <t>①事業の目的</t>
    <phoneticPr fontId="2"/>
  </si>
  <si>
    <t>②前年度からの改善点（新規事業はアピールポイントを記入）</t>
    <phoneticPr fontId="2"/>
  </si>
  <si>
    <t>③事業の内容</t>
    <phoneticPr fontId="2"/>
  </si>
  <si>
    <t>④当補助金を活用する★印の活動については、詳細を記入してください。</t>
    <phoneticPr fontId="2"/>
  </si>
  <si>
    <t>⑤市や他団体との連携・協力の状況</t>
    <phoneticPr fontId="2"/>
  </si>
  <si>
    <t>⑥次年度以降の事業内容（次年度以降の資金調達の考え方も記載）</t>
    <phoneticPr fontId="2"/>
  </si>
  <si>
    <t>参加者目標数(延べ人数)</t>
    <phoneticPr fontId="2"/>
  </si>
  <si>
    <r>
      <t>実施時期</t>
    </r>
    <r>
      <rPr>
        <sz val="8"/>
        <rFont val="HGPｺﾞｼｯｸM"/>
        <family val="3"/>
        <charset val="128"/>
      </rPr>
      <t xml:space="preserve">
(日程・時間など)</t>
    </r>
    <phoneticPr fontId="2"/>
  </si>
  <si>
    <t>例）△△講演会　講師 久留米　花子
　　講師のプロフィール　○○○○○○○○○○○○○○○○○○○○
　　講演内容　○○○○○○○○○○○○○○○○○○○○○○○○○</t>
    <phoneticPr fontId="2"/>
  </si>
  <si>
    <t>※内容に合わせて行の挿入を行ってください。ただし、２枚の量までにまとめてください。</t>
    <rPh sb="8" eb="9">
      <t>ギョウ</t>
    </rPh>
    <rPh sb="10" eb="12">
      <t>ソウニュウ</t>
    </rPh>
    <rPh sb="13" eb="14">
      <t>オコナ</t>
    </rPh>
    <phoneticPr fontId="2"/>
  </si>
  <si>
    <t>令和　年　月　日</t>
    <rPh sb="0" eb="2">
      <t>レイワ</t>
    </rPh>
    <rPh sb="3" eb="4">
      <t>ネン</t>
    </rPh>
    <rPh sb="5" eb="6">
      <t>ガツ</t>
    </rPh>
    <rPh sb="7" eb="8">
      <t>ニチ</t>
    </rPh>
    <phoneticPr fontId="2"/>
  </si>
  <si>
    <t>第１号様式</t>
  </si>
  <si>
    <t>補助金等交付申請書</t>
  </si>
  <si>
    <t>1　補助事業等の名称</t>
  </si>
  <si>
    <t>久留米市市民活動・絆づくり推進事業費補助金</t>
  </si>
  <si>
    <t>2　補助金等の要望額</t>
  </si>
  <si>
    <t>3　交付の要望時期</t>
  </si>
  <si>
    <t>4　補助事業等の完了予定年月日</t>
  </si>
  <si>
    <t>5　補助事業等の目的</t>
  </si>
  <si>
    <t>6　その他特記事項</t>
  </si>
  <si>
    <t>名称</t>
    <rPh sb="0" eb="2">
      <t>メイショウ</t>
    </rPh>
    <phoneticPr fontId="2"/>
  </si>
  <si>
    <t>代表者</t>
    <rPh sb="0" eb="3">
      <t>ダイヒョウシャ</t>
    </rPh>
    <phoneticPr fontId="2"/>
  </si>
  <si>
    <t>久留米市長　殿</t>
    <phoneticPr fontId="2"/>
  </si>
  <si>
    <t>（生年月日</t>
    <rPh sb="1" eb="5">
      <t>セイネンガッピ</t>
    </rPh>
    <phoneticPr fontId="2"/>
  </si>
  <si>
    <t>第６号様式</t>
    <phoneticPr fontId="2"/>
  </si>
  <si>
    <t>承認申請書</t>
    <rPh sb="0" eb="2">
      <t>ショウニン</t>
    </rPh>
    <rPh sb="2" eb="5">
      <t>シンセイショ</t>
    </rPh>
    <phoneticPr fontId="2"/>
  </si>
  <si>
    <t>3　特記事項</t>
    <phoneticPr fontId="2"/>
  </si>
  <si>
    <t>変更項目</t>
    <rPh sb="0" eb="2">
      <t>ヘンコウ</t>
    </rPh>
    <rPh sb="2" eb="4">
      <t>コウモク</t>
    </rPh>
    <phoneticPr fontId="2"/>
  </si>
  <si>
    <t>変更前</t>
    <rPh sb="0" eb="2">
      <t>ヘンコウ</t>
    </rPh>
    <rPh sb="2" eb="3">
      <t>マエ</t>
    </rPh>
    <phoneticPr fontId="2"/>
  </si>
  <si>
    <t>変更後</t>
    <rPh sb="0" eb="2">
      <t>ヘンコウ</t>
    </rPh>
    <rPh sb="2" eb="3">
      <t>ゴ</t>
    </rPh>
    <phoneticPr fontId="2"/>
  </si>
  <si>
    <t>変更理由</t>
    <rPh sb="0" eb="2">
      <t>ヘンコウ</t>
    </rPh>
    <rPh sb="2" eb="4">
      <t>リユウ</t>
    </rPh>
    <phoneticPr fontId="2"/>
  </si>
  <si>
    <t>2　承認申請の内容及びその理由</t>
    <rPh sb="2" eb="4">
      <t>ショウニン</t>
    </rPh>
    <rPh sb="4" eb="6">
      <t>シンセイ</t>
    </rPh>
    <rPh sb="7" eb="9">
      <t>ナイヨウ</t>
    </rPh>
    <rPh sb="9" eb="10">
      <t>オヨ</t>
    </rPh>
    <rPh sb="13" eb="15">
      <t>リユウ</t>
    </rPh>
    <phoneticPr fontId="2"/>
  </si>
  <si>
    <t>億</t>
  </si>
  <si>
    <t>千万</t>
  </si>
  <si>
    <t>百万</t>
  </si>
  <si>
    <t>十万</t>
  </si>
  <si>
    <t>万</t>
  </si>
  <si>
    <t>千</t>
  </si>
  <si>
    <t>百</t>
  </si>
  <si>
    <t>十</t>
  </si>
  <si>
    <t>円</t>
  </si>
  <si>
    <t>金 額</t>
  </si>
  <si>
    <t>（金額の頭部には￥をお書き下さい。）</t>
  </si>
  <si>
    <t>上記の金額を請求します。</t>
  </si>
  <si>
    <t>氏  名</t>
  </si>
  <si>
    <t>ＴＥＬ</t>
  </si>
  <si>
    <t xml:space="preserve">  件  名</t>
  </si>
  <si>
    <t xml:space="preserve">支払方法  </t>
  </si>
  <si>
    <t xml:space="preserve"> ２ ： 現金</t>
    <phoneticPr fontId="2"/>
  </si>
  <si>
    <t>ｶ</t>
  </si>
  <si>
    <t>)</t>
  </si>
  <si>
    <t>ｸ</t>
  </si>
  <si>
    <t>ﾙ</t>
  </si>
  <si>
    <t>ﾒ</t>
  </si>
  <si>
    <t>ﾞ</t>
  </si>
  <si>
    <t>ｯ</t>
  </si>
  <si>
    <t>ｷ</t>
  </si>
  <si>
    <t>団体名</t>
    <rPh sb="0" eb="3">
      <t>ダンタイメイ</t>
    </rPh>
    <phoneticPr fontId="2"/>
  </si>
  <si>
    <t>代表者肩書</t>
    <rPh sb="0" eb="3">
      <t>ダイヒョウシャ</t>
    </rPh>
    <rPh sb="3" eb="5">
      <t>カタガキ</t>
    </rPh>
    <phoneticPr fontId="2"/>
  </si>
  <si>
    <t>基本情報入力</t>
    <rPh sb="0" eb="2">
      <t>キホン</t>
    </rPh>
    <rPh sb="2" eb="4">
      <t>ジョウホウ</t>
    </rPh>
    <rPh sb="4" eb="6">
      <t>ニュウリョク</t>
    </rPh>
    <phoneticPr fontId="2"/>
  </si>
  <si>
    <t>令和　    年  　月  　日</t>
    <rPh sb="0" eb="2">
      <t>レイワ</t>
    </rPh>
    <phoneticPr fontId="2"/>
  </si>
  <si>
    <t>請　求　書</t>
    <phoneticPr fontId="2"/>
  </si>
  <si>
    <t>郵便番号</t>
    <rPh sb="0" eb="4">
      <t>ユウビンバンゴウ</t>
    </rPh>
    <phoneticPr fontId="2"/>
  </si>
  <si>
    <t>電話番号</t>
    <rPh sb="0" eb="4">
      <t>デンワバンゴウ</t>
    </rPh>
    <phoneticPr fontId="2"/>
  </si>
  <si>
    <t>次のいずれかに○をつけてください。</t>
    <phoneticPr fontId="2"/>
  </si>
  <si>
    <t>預金種別</t>
  </si>
  <si>
    <t>口座番号</t>
  </si>
  <si>
    <t>←空欄でOK</t>
    <rPh sb="1" eb="3">
      <t>クウラン</t>
    </rPh>
    <phoneticPr fontId="2"/>
  </si>
  <si>
    <t>←基本的に口座振り込みです。</t>
    <rPh sb="1" eb="4">
      <t>キホンテキ</t>
    </rPh>
    <rPh sb="5" eb="7">
      <t>コウザ</t>
    </rPh>
    <rPh sb="7" eb="8">
      <t>フ</t>
    </rPh>
    <rPh sb="9" eb="10">
      <t>コ</t>
    </rPh>
    <phoneticPr fontId="2"/>
  </si>
  <si>
    <t>請求先　久留米市長</t>
    <rPh sb="4" eb="9">
      <t>クルメシチョウ</t>
    </rPh>
    <phoneticPr fontId="2"/>
  </si>
  <si>
    <t>委　任　状</t>
    <phoneticPr fontId="28"/>
  </si>
  <si>
    <t>令和　　年　　月　　日</t>
  </si>
  <si>
    <t>委任者</t>
  </si>
  <si>
    <t>団 体 名</t>
  </si>
  <si>
    <t xml:space="preserve">
申 請 者</t>
    <phoneticPr fontId="28"/>
  </si>
  <si>
    <t>住  所</t>
  </si>
  <si>
    <t>肩  書</t>
  </si>
  <si>
    <t>私は、下記口座名義人に、</t>
  </si>
  <si>
    <t>受領に関する一切の権限を委任します。</t>
  </si>
  <si>
    <t>金融機関名</t>
    <phoneticPr fontId="28"/>
  </si>
  <si>
    <t>支店</t>
    <rPh sb="0" eb="2">
      <t>シテン</t>
    </rPh>
    <phoneticPr fontId="28"/>
  </si>
  <si>
    <t>　１：普通　　　　２：当座　　　　３：貯蓄　（いずれかに〇）</t>
    <phoneticPr fontId="28"/>
  </si>
  <si>
    <t>　（右づめで記入）</t>
    <rPh sb="2" eb="3">
      <t>ミギ</t>
    </rPh>
    <rPh sb="6" eb="8">
      <t>キニュウ</t>
    </rPh>
    <phoneticPr fontId="28"/>
  </si>
  <si>
    <t>フリガナ</t>
    <phoneticPr fontId="28"/>
  </si>
  <si>
    <t>（注）１　会社その他の法人については、法人名および代表者名を記入してください。</t>
    <phoneticPr fontId="28"/>
  </si>
  <si>
    <t>　　　２　口座名義フリガナの記入例</t>
    <phoneticPr fontId="28"/>
  </si>
  <si>
    <t>　　　３　通帳のとおりフリガナも記入してください。</t>
    <phoneticPr fontId="28"/>
  </si>
  <si>
    <t>１：口座</t>
    <rPh sb="2" eb="4">
      <t>コウザ</t>
    </rPh>
    <phoneticPr fontId="2"/>
  </si>
  <si>
    <r>
      <t xml:space="preserve">口座名義
</t>
    </r>
    <r>
      <rPr>
        <sz val="8"/>
        <color indexed="8"/>
        <rFont val="HGSｺﾞｼｯｸM"/>
        <family val="3"/>
        <charset val="128"/>
      </rPr>
      <t>※漢字で記入</t>
    </r>
    <rPh sb="6" eb="8">
      <t>カンジ</t>
    </rPh>
    <rPh sb="9" eb="11">
      <t>キニュウ</t>
    </rPh>
    <phoneticPr fontId="28"/>
  </si>
  <si>
    <r>
      <t>久留米市市民活動・絆づくり推進事業費補助金</t>
    </r>
    <r>
      <rPr>
        <sz val="16"/>
        <color indexed="8"/>
        <rFont val="HGSｺﾞｼｯｸM"/>
        <family val="3"/>
        <charset val="128"/>
      </rPr>
      <t>の</t>
    </r>
  </si>
  <si>
    <t>←ここのみ手動</t>
    <rPh sb="5" eb="7">
      <t>シュドウ</t>
    </rPh>
    <phoneticPr fontId="2"/>
  </si>
  <si>
    <t>←空欄でOK</t>
    <rPh sb="1" eb="3">
      <t>クウラン</t>
    </rPh>
    <phoneticPr fontId="2"/>
  </si>
  <si>
    <r>
      <t xml:space="preserve">住所
</t>
    </r>
    <r>
      <rPr>
        <sz val="9"/>
        <rFont val="HGSｺﾞｼｯｸM"/>
        <family val="3"/>
        <charset val="128"/>
      </rPr>
      <t>（番地以降は不要/
学生枠は学校名を記載）</t>
    </r>
    <rPh sb="0" eb="2">
      <t>ジュウショ</t>
    </rPh>
    <rPh sb="4" eb="6">
      <t>バンチ</t>
    </rPh>
    <rPh sb="6" eb="8">
      <t>イコウ</t>
    </rPh>
    <rPh sb="9" eb="11">
      <t>フヨウ</t>
    </rPh>
    <rPh sb="13" eb="15">
      <t>ガクセイ</t>
    </rPh>
    <rPh sb="15" eb="16">
      <t>ワク</t>
    </rPh>
    <rPh sb="17" eb="20">
      <t>ガッコウメイ</t>
    </rPh>
    <rPh sb="21" eb="23">
      <t>キサイ</t>
    </rPh>
    <phoneticPr fontId="2"/>
  </si>
  <si>
    <t>実績報告書</t>
    <rPh sb="0" eb="5">
      <t>ジッセキホウコクショ</t>
    </rPh>
    <phoneticPr fontId="2"/>
  </si>
  <si>
    <t>2　補助事業等の完了年月日</t>
    <phoneticPr fontId="2"/>
  </si>
  <si>
    <t>3　添付書類</t>
    <phoneticPr fontId="2"/>
  </si>
  <si>
    <t>・成果報告書（様式第２号）
・収支決算書（様式第３号）
・領収書一式（原本と写し）
・活動時の写真
・その他（チラシ等）</t>
    <phoneticPr fontId="2"/>
  </si>
  <si>
    <t>第１０号様式</t>
    <phoneticPr fontId="2"/>
  </si>
  <si>
    <t>交付決定日</t>
    <rPh sb="0" eb="2">
      <t>コウフ</t>
    </rPh>
    <rPh sb="2" eb="4">
      <t>ケッテイ</t>
    </rPh>
    <rPh sb="4" eb="5">
      <t>ビ</t>
    </rPh>
    <phoneticPr fontId="2"/>
  </si>
  <si>
    <t>文書番号</t>
    <rPh sb="0" eb="2">
      <t>ブンショ</t>
    </rPh>
    <rPh sb="2" eb="4">
      <t>バンゴウ</t>
    </rPh>
    <phoneticPr fontId="2"/>
  </si>
  <si>
    <t>（様式第４号）（第４項関係）</t>
  </si>
  <si>
    <t>以下のとおり、備品を取得しましたので。報告いたします。</t>
  </si>
  <si>
    <t>団体の名称</t>
  </si>
  <si>
    <t>所在地</t>
  </si>
  <si>
    <t>代表者名</t>
  </si>
  <si>
    <t>TEL</t>
  </si>
  <si>
    <t>購入年月日</t>
  </si>
  <si>
    <t>品名</t>
  </si>
  <si>
    <t>購入金額</t>
  </si>
  <si>
    <t>補助対象額</t>
  </si>
  <si>
    <t>久留米市市民活動・絆づくり推進事業備品取得報告書</t>
    <phoneticPr fontId="2"/>
  </si>
  <si>
    <t xml:space="preserve">
写真</t>
    <phoneticPr fontId="2"/>
  </si>
  <si>
    <t>かなえるニーズ部門</t>
  </si>
  <si>
    <t>学生・若者活動活性化事業枠</t>
  </si>
  <si>
    <t>協働のたねまき・チャレンジ枠</t>
  </si>
  <si>
    <t>協働パートナー部門</t>
    <phoneticPr fontId="2"/>
  </si>
  <si>
    <t>連携促進枠</t>
  </si>
  <si>
    <t>協働P取り組みテーマ</t>
    <rPh sb="0" eb="2">
      <t>キョウドウ</t>
    </rPh>
    <rPh sb="3" eb="4">
      <t>ト</t>
    </rPh>
    <rPh sb="5" eb="6">
      <t>ク</t>
    </rPh>
    <phoneticPr fontId="2"/>
  </si>
  <si>
    <t>←協働パートナー部門の場合はプルダウンで選択</t>
    <rPh sb="1" eb="3">
      <t>キョウドウ</t>
    </rPh>
    <rPh sb="8" eb="10">
      <t>ブモン</t>
    </rPh>
    <rPh sb="11" eb="13">
      <t>バアイ</t>
    </rPh>
    <rPh sb="20" eb="22">
      <t>センタク</t>
    </rPh>
    <phoneticPr fontId="2"/>
  </si>
  <si>
    <t>　　地域まちづくり部門の連携促進枠活用の場合は連携団体を入力</t>
    <rPh sb="2" eb="4">
      <t>チイキ</t>
    </rPh>
    <rPh sb="9" eb="11">
      <t>ブモン</t>
    </rPh>
    <rPh sb="12" eb="14">
      <t>レンケイ</t>
    </rPh>
    <rPh sb="14" eb="16">
      <t>ソクシン</t>
    </rPh>
    <rPh sb="16" eb="17">
      <t>ワク</t>
    </rPh>
    <rPh sb="17" eb="19">
      <t>カツヨウ</t>
    </rPh>
    <rPh sb="20" eb="22">
      <t>バアイ</t>
    </rPh>
    <rPh sb="23" eb="25">
      <t>レンケイ</t>
    </rPh>
    <rPh sb="25" eb="27">
      <t>ダンタイ</t>
    </rPh>
    <rPh sb="28" eb="30">
      <t>ニュウリョク</t>
    </rPh>
    <phoneticPr fontId="2"/>
  </si>
  <si>
    <t>（部門名）</t>
    <rPh sb="1" eb="3">
      <t>ブモン</t>
    </rPh>
    <rPh sb="3" eb="4">
      <t>メイ</t>
    </rPh>
    <phoneticPr fontId="2"/>
  </si>
  <si>
    <t>（特別枠）</t>
    <rPh sb="1" eb="4">
      <t>トクベツワク</t>
    </rPh>
    <phoneticPr fontId="2"/>
  </si>
  <si>
    <t>←特別枠は活用がある場合のみ選択してください。</t>
    <rPh sb="1" eb="4">
      <t>トクベツワク</t>
    </rPh>
    <rPh sb="5" eb="7">
      <t>カツヨウ</t>
    </rPh>
    <rPh sb="10" eb="12">
      <t>バアイ</t>
    </rPh>
    <rPh sb="14" eb="16">
      <t>センタク</t>
    </rPh>
    <phoneticPr fontId="2"/>
  </si>
  <si>
    <t>←既に採択を受けている月があれば入力</t>
    <rPh sb="1" eb="2">
      <t>スデ</t>
    </rPh>
    <rPh sb="3" eb="5">
      <t>サイタク</t>
    </rPh>
    <rPh sb="6" eb="7">
      <t>ウ</t>
    </rPh>
    <rPh sb="11" eb="12">
      <t>ツキ</t>
    </rPh>
    <rPh sb="16" eb="18">
      <t>ニュウリョク</t>
    </rPh>
    <phoneticPr fontId="2"/>
  </si>
  <si>
    <t>５　添付書類</t>
    <phoneticPr fontId="2"/>
  </si>
  <si>
    <t>久留米市市民活動・絆づくり推進事業 成果報告書</t>
  </si>
  <si>
    <t>（様式第２号）（第４項関係）</t>
    <rPh sb="1" eb="3">
      <t>ヨウシキ</t>
    </rPh>
    <rPh sb="3" eb="4">
      <t>ダイ</t>
    </rPh>
    <rPh sb="5" eb="6">
      <t>ゴウ</t>
    </rPh>
    <rPh sb="8" eb="9">
      <t>ダイ</t>
    </rPh>
    <rPh sb="10" eb="11">
      <t>コウ</t>
    </rPh>
    <rPh sb="11" eb="13">
      <t>カンケイ</t>
    </rPh>
    <phoneticPr fontId="2"/>
  </si>
  <si>
    <t>実施時期</t>
    <rPh sb="0" eb="2">
      <t>ジッシ</t>
    </rPh>
    <rPh sb="2" eb="4">
      <t>ジキ</t>
    </rPh>
    <phoneticPr fontId="2"/>
  </si>
  <si>
    <t>★</t>
    <phoneticPr fontId="2"/>
  </si>
  <si>
    <t>実施活動</t>
    <rPh sb="0" eb="2">
      <t>ジッシ</t>
    </rPh>
    <rPh sb="2" eb="4">
      <t>カツドウ</t>
    </rPh>
    <phoneticPr fontId="2"/>
  </si>
  <si>
    <t>実施場所</t>
    <rPh sb="0" eb="2">
      <t>ジッシ</t>
    </rPh>
    <rPh sb="2" eb="4">
      <t>バショ</t>
    </rPh>
    <phoneticPr fontId="2"/>
  </si>
  <si>
    <t>参加者数（延べ人数）</t>
    <rPh sb="0" eb="2">
      <t>サンカ</t>
    </rPh>
    <rPh sb="2" eb="3">
      <t>シャ</t>
    </rPh>
    <rPh sb="3" eb="4">
      <t>スウ</t>
    </rPh>
    <rPh sb="5" eb="6">
      <t>ノ</t>
    </rPh>
    <rPh sb="7" eb="9">
      <t>ニンズウ</t>
    </rPh>
    <phoneticPr fontId="2"/>
  </si>
  <si>
    <t>従事者</t>
    <rPh sb="0" eb="3">
      <t>ジュウジシャ</t>
    </rPh>
    <phoneticPr fontId="2"/>
  </si>
  <si>
    <t>集客者</t>
    <rPh sb="0" eb="2">
      <t>シュウキャク</t>
    </rPh>
    <rPh sb="2" eb="3">
      <t>シャ</t>
    </rPh>
    <phoneticPr fontId="2"/>
  </si>
  <si>
    <t>４　「活動実績」を具体的に記載してください。（等補助金を活用した活動には★マーク）</t>
    <rPh sb="3" eb="5">
      <t>カツドウ</t>
    </rPh>
    <rPh sb="5" eb="7">
      <t>ジッセキ</t>
    </rPh>
    <rPh sb="9" eb="12">
      <t>グタイテキ</t>
    </rPh>
    <rPh sb="13" eb="15">
      <t>キサイ</t>
    </rPh>
    <rPh sb="23" eb="24">
      <t>トウ</t>
    </rPh>
    <rPh sb="24" eb="27">
      <t>ホジョキン</t>
    </rPh>
    <rPh sb="28" eb="30">
      <t>カツヨウ</t>
    </rPh>
    <rPh sb="32" eb="34">
      <t>カツドウ</t>
    </rPh>
    <phoneticPr fontId="2"/>
  </si>
  <si>
    <t>５　「事業成果」を記載してください。（事業の達成度、事業効果、市や他団体との連携。協力の状況）</t>
    <rPh sb="3" eb="5">
      <t>ジギョウ</t>
    </rPh>
    <rPh sb="5" eb="7">
      <t>セイカ</t>
    </rPh>
    <rPh sb="9" eb="11">
      <t>キサイ</t>
    </rPh>
    <rPh sb="19" eb="21">
      <t>ジギョウ</t>
    </rPh>
    <rPh sb="22" eb="24">
      <t>タッセイ</t>
    </rPh>
    <rPh sb="24" eb="25">
      <t>ド</t>
    </rPh>
    <rPh sb="26" eb="28">
      <t>ジギョウ</t>
    </rPh>
    <rPh sb="28" eb="30">
      <t>コウカ</t>
    </rPh>
    <rPh sb="31" eb="32">
      <t>シ</t>
    </rPh>
    <rPh sb="33" eb="34">
      <t>タ</t>
    </rPh>
    <rPh sb="34" eb="36">
      <t>ダンタイ</t>
    </rPh>
    <rPh sb="38" eb="40">
      <t>レンケイ</t>
    </rPh>
    <rPh sb="41" eb="43">
      <t>キョウリョク</t>
    </rPh>
    <rPh sb="44" eb="46">
      <t>ジョウキョウ</t>
    </rPh>
    <phoneticPr fontId="2"/>
  </si>
  <si>
    <t>６　活動の結果見えてきた「課題」を記載してください。</t>
    <rPh sb="2" eb="4">
      <t>カツドウ</t>
    </rPh>
    <rPh sb="5" eb="7">
      <t>ケッカ</t>
    </rPh>
    <rPh sb="7" eb="8">
      <t>ミ</t>
    </rPh>
    <rPh sb="13" eb="15">
      <t>カダイ</t>
    </rPh>
    <rPh sb="17" eb="19">
      <t>キサイ</t>
    </rPh>
    <phoneticPr fontId="2"/>
  </si>
  <si>
    <t>※記入枠の行幅は内容に合わせて変更してかまいません。</t>
    <rPh sb="1" eb="3">
      <t>キニュウ</t>
    </rPh>
    <rPh sb="3" eb="4">
      <t>ワク</t>
    </rPh>
    <rPh sb="5" eb="7">
      <t>ギョウハバ</t>
    </rPh>
    <rPh sb="8" eb="10">
      <t>ナイヨウ</t>
    </rPh>
    <rPh sb="11" eb="12">
      <t>ア</t>
    </rPh>
    <rPh sb="15" eb="17">
      <t>ヘンコウ</t>
    </rPh>
    <phoneticPr fontId="2"/>
  </si>
  <si>
    <t>７　今後、この活動をどう展開していきたいか記載してください。（事業内容・財源など）</t>
    <rPh sb="2" eb="4">
      <t>コンゴ</t>
    </rPh>
    <rPh sb="7" eb="9">
      <t>カツドウ</t>
    </rPh>
    <rPh sb="12" eb="14">
      <t>テンカイ</t>
    </rPh>
    <rPh sb="21" eb="23">
      <t>キサイ</t>
    </rPh>
    <rPh sb="31" eb="33">
      <t>ジギョウ</t>
    </rPh>
    <rPh sb="33" eb="35">
      <t>ナイヨウ</t>
    </rPh>
    <rPh sb="36" eb="38">
      <t>ザイゲン</t>
    </rPh>
    <phoneticPr fontId="2"/>
  </si>
  <si>
    <t>★マークのみ合計（自動集計）　</t>
    <rPh sb="6" eb="8">
      <t>ゴウケイ</t>
    </rPh>
    <rPh sb="9" eb="11">
      <t>ジドウ</t>
    </rPh>
    <rPh sb="11" eb="13">
      <t>シュウケイ</t>
    </rPh>
    <phoneticPr fontId="2"/>
  </si>
  <si>
    <t>←自動で集計します。</t>
    <rPh sb="1" eb="3">
      <t>ジドウ</t>
    </rPh>
    <rPh sb="4" eb="6">
      <t>シュウケイ</t>
    </rPh>
    <phoneticPr fontId="2"/>
  </si>
  <si>
    <t>↓リンク設定用</t>
    <rPh sb="4" eb="7">
      <t>セッテイヨウ</t>
    </rPh>
    <phoneticPr fontId="2"/>
  </si>
  <si>
    <t>□</t>
  </si>
  <si>
    <t>たねまき活用</t>
    <rPh sb="4" eb="6">
      <t>カツヨウ</t>
    </rPh>
    <phoneticPr fontId="2"/>
  </si>
  <si>
    <t>年度</t>
    <rPh sb="0" eb="2">
      <t>ネンド</t>
    </rPh>
    <phoneticPr fontId="2"/>
  </si>
  <si>
    <t>〒</t>
    <phoneticPr fontId="2"/>
  </si>
  <si>
    <t>銀行</t>
  </si>
  <si>
    <t>※データまたはプリントした写真を貼り付け</t>
    <phoneticPr fontId="2"/>
  </si>
  <si>
    <t>（様式第１－２号）（第２項関係）</t>
    <rPh sb="1" eb="3">
      <t>ヨウシキ</t>
    </rPh>
    <rPh sb="3" eb="4">
      <t>ダイ</t>
    </rPh>
    <rPh sb="7" eb="8">
      <t>ゴウ</t>
    </rPh>
    <rPh sb="10" eb="11">
      <t>ダイ</t>
    </rPh>
    <rPh sb="12" eb="13">
      <t>コウ</t>
    </rPh>
    <rPh sb="13" eb="15">
      <t>カンケイ</t>
    </rPh>
    <phoneticPr fontId="2"/>
  </si>
  <si>
    <t>連携団体</t>
    <rPh sb="0" eb="2">
      <t>レンケイ</t>
    </rPh>
    <rPh sb="2" eb="4">
      <t>ダンタイ</t>
    </rPh>
    <phoneticPr fontId="2"/>
  </si>
  <si>
    <t>提案事業の名称</t>
    <rPh sb="0" eb="2">
      <t>テイアン</t>
    </rPh>
    <rPh sb="2" eb="4">
      <t>ジギョウ</t>
    </rPh>
    <rPh sb="5" eb="7">
      <t>メイショウ</t>
    </rPh>
    <phoneticPr fontId="2"/>
  </si>
  <si>
    <t>連携団体に関する事項</t>
    <rPh sb="0" eb="2">
      <t>レンケイ</t>
    </rPh>
    <rPh sb="2" eb="4">
      <t>ダンタイ</t>
    </rPh>
    <rPh sb="5" eb="6">
      <t>カン</t>
    </rPh>
    <rPh sb="8" eb="10">
      <t>ジコウ</t>
    </rPh>
    <phoneticPr fontId="2"/>
  </si>
  <si>
    <t>団体の専門性について</t>
    <rPh sb="0" eb="2">
      <t>ダンタイ</t>
    </rPh>
    <rPh sb="3" eb="6">
      <t>センモンセイ</t>
    </rPh>
    <phoneticPr fontId="2"/>
  </si>
  <si>
    <t>※久留米市暴力団排除条例に基づき福岡県警に紹介させていただく場合があります。</t>
    <rPh sb="1" eb="5">
      <t>クルメシ</t>
    </rPh>
    <rPh sb="5" eb="8">
      <t>ボウリョクダン</t>
    </rPh>
    <rPh sb="8" eb="10">
      <t>ハイジョ</t>
    </rPh>
    <rPh sb="10" eb="12">
      <t>ジョウレイ</t>
    </rPh>
    <rPh sb="13" eb="14">
      <t>モト</t>
    </rPh>
    <rPh sb="16" eb="20">
      <t>フクオカケンケイ</t>
    </rPh>
    <rPh sb="21" eb="23">
      <t>ショウカイ</t>
    </rPh>
    <rPh sb="30" eb="32">
      <t>バアイ</t>
    </rPh>
    <phoneticPr fontId="2"/>
  </si>
  <si>
    <t>団体の活動地域</t>
    <rPh sb="0" eb="2">
      <t>ダンタイ</t>
    </rPh>
    <rPh sb="3" eb="5">
      <t>カツドウ</t>
    </rPh>
    <rPh sb="5" eb="7">
      <t>チイキ</t>
    </rPh>
    <phoneticPr fontId="2"/>
  </si>
  <si>
    <t>本業務での具体的な役割</t>
  </si>
  <si>
    <t>団体の
主たる活動</t>
    <phoneticPr fontId="2"/>
  </si>
  <si>
    <t>提案団体に関する事項</t>
    <rPh sb="0" eb="2">
      <t>テイアン</t>
    </rPh>
    <rPh sb="2" eb="4">
      <t>ダンタイ</t>
    </rPh>
    <rPh sb="5" eb="6">
      <t>カン</t>
    </rPh>
    <rPh sb="8" eb="10">
      <t>ジコウ</t>
    </rPh>
    <phoneticPr fontId="2"/>
  </si>
  <si>
    <t>ＮＰＯ団体等との連携確認書　（地域まちづくり活動活性化部門　連携促進枠）</t>
    <rPh sb="3" eb="5">
      <t>ダンタイ</t>
    </rPh>
    <rPh sb="5" eb="6">
      <t>トウ</t>
    </rPh>
    <rPh sb="8" eb="10">
      <t>レンケイ</t>
    </rPh>
    <rPh sb="10" eb="13">
      <t>カクニンショ</t>
    </rPh>
    <rPh sb="15" eb="17">
      <t>チイキ</t>
    </rPh>
    <rPh sb="22" eb="24">
      <t>カツドウ</t>
    </rPh>
    <rPh sb="24" eb="27">
      <t>カッセイカ</t>
    </rPh>
    <rPh sb="27" eb="29">
      <t>ブモン</t>
    </rPh>
    <rPh sb="30" eb="32">
      <t>レンケイ</t>
    </rPh>
    <rPh sb="32" eb="34">
      <t>ソクシン</t>
    </rPh>
    <rPh sb="34" eb="35">
      <t>ワク</t>
    </rPh>
    <phoneticPr fontId="2"/>
  </si>
  <si>
    <t>学生・若者活動従事者名簿</t>
    <rPh sb="0" eb="2">
      <t>ガクセイ</t>
    </rPh>
    <rPh sb="3" eb="5">
      <t>ワカモノ</t>
    </rPh>
    <rPh sb="5" eb="7">
      <t>カツドウ</t>
    </rPh>
    <rPh sb="7" eb="10">
      <t>ジュウジシャ</t>
    </rPh>
    <rPh sb="10" eb="12">
      <t>メイボ</t>
    </rPh>
    <phoneticPr fontId="2"/>
  </si>
  <si>
    <t>イベント等の名称</t>
    <rPh sb="4" eb="5">
      <t>トウ</t>
    </rPh>
    <rPh sb="6" eb="8">
      <t>メイショウ</t>
    </rPh>
    <phoneticPr fontId="2"/>
  </si>
  <si>
    <t>日時</t>
    <rPh sb="0" eb="2">
      <t>ニチジ</t>
    </rPh>
    <phoneticPr fontId="2"/>
  </si>
  <si>
    <t>学校名</t>
    <rPh sb="0" eb="3">
      <t>ガッコウメイ</t>
    </rPh>
    <phoneticPr fontId="2"/>
  </si>
  <si>
    <t>受領日</t>
    <rPh sb="0" eb="3">
      <t>ジュリョウビ</t>
    </rPh>
    <phoneticPr fontId="2"/>
  </si>
  <si>
    <t>No</t>
    <phoneticPr fontId="2"/>
  </si>
  <si>
    <r>
      <t xml:space="preserve">受領印
</t>
    </r>
    <r>
      <rPr>
        <sz val="9"/>
        <rFont val="HGSｺﾞｼｯｸM"/>
        <family val="3"/>
        <charset val="128"/>
      </rPr>
      <t>（署名可）</t>
    </r>
    <rPh sb="0" eb="3">
      <t>ジュリョウイン</t>
    </rPh>
    <phoneticPr fontId="2"/>
  </si>
  <si>
    <t>No.</t>
    <phoneticPr fontId="2"/>
  </si>
  <si>
    <r>
      <t xml:space="preserve">住所
</t>
    </r>
    <r>
      <rPr>
        <sz val="9"/>
        <rFont val="HGSｺﾞｼｯｸM"/>
        <family val="3"/>
        <charset val="128"/>
      </rPr>
      <t>（番地以降は不要）</t>
    </r>
    <phoneticPr fontId="2"/>
  </si>
  <si>
    <r>
      <t xml:space="preserve">金額
</t>
    </r>
    <r>
      <rPr>
        <sz val="9"/>
        <rFont val="HGSｺﾞｼｯｸM"/>
        <family val="3"/>
        <charset val="128"/>
      </rPr>
      <t>（円）</t>
    </r>
    <rPh sb="0" eb="2">
      <t>キンガク</t>
    </rPh>
    <rPh sb="4" eb="5">
      <t>エン</t>
    </rPh>
    <phoneticPr fontId="2"/>
  </si>
  <si>
    <t>（様式第１－３号）（第２項関係）</t>
    <rPh sb="1" eb="3">
      <t>ヨウシキ</t>
    </rPh>
    <rPh sb="3" eb="4">
      <t>ダイ</t>
    </rPh>
    <rPh sb="7" eb="8">
      <t>ゴウ</t>
    </rPh>
    <rPh sb="10" eb="11">
      <t>ダイ</t>
    </rPh>
    <rPh sb="12" eb="13">
      <t>コウ</t>
    </rPh>
    <rPh sb="13" eb="15">
      <t>カンケイ</t>
    </rPh>
    <phoneticPr fontId="2"/>
  </si>
  <si>
    <t>活動目標確認シート（協働パートナー部門）</t>
    <rPh sb="0" eb="4">
      <t>カツドウモクヒョウ</t>
    </rPh>
    <rPh sb="4" eb="6">
      <t>カクニン</t>
    </rPh>
    <rPh sb="10" eb="12">
      <t>キョウドウ</t>
    </rPh>
    <rPh sb="17" eb="19">
      <t>ブモン</t>
    </rPh>
    <phoneticPr fontId="2"/>
  </si>
  <si>
    <t>その効果をどう測りますか？</t>
    <rPh sb="2" eb="4">
      <t>コウカ</t>
    </rPh>
    <rPh sb="7" eb="8">
      <t>ハカ</t>
    </rPh>
    <phoneticPr fontId="2"/>
  </si>
  <si>
    <t>（１年後）</t>
    <rPh sb="2" eb="4">
      <t>ネンゴ</t>
    </rPh>
    <phoneticPr fontId="2"/>
  </si>
  <si>
    <t>（５年後）</t>
    <rPh sb="2" eb="4">
      <t>ネンゴ</t>
    </rPh>
    <phoneticPr fontId="2"/>
  </si>
  <si>
    <t>←自動リンクします</t>
    <rPh sb="1" eb="3">
      <t>ジドウ</t>
    </rPh>
    <phoneticPr fontId="2"/>
  </si>
  <si>
    <t>当補助金の交付を受けたことがある(キラリ補助金含む。たねまき枠活用年は別に記載。)</t>
    <rPh sb="30" eb="31">
      <t>ワク</t>
    </rPh>
    <rPh sb="31" eb="33">
      <t>カツヨウ</t>
    </rPh>
    <rPh sb="33" eb="34">
      <t>ネン</t>
    </rPh>
    <rPh sb="35" eb="36">
      <t>ベツ</t>
    </rPh>
    <rPh sb="37" eb="39">
      <t>キサイ</t>
    </rPh>
    <phoneticPr fontId="2"/>
  </si>
  <si>
    <t>←補助を受けた年度を記載（例：Ｈ３０年度～Ｒ３年度）</t>
    <rPh sb="1" eb="3">
      <t>ホジョ</t>
    </rPh>
    <rPh sb="4" eb="5">
      <t>ウ</t>
    </rPh>
    <rPh sb="7" eb="9">
      <t>ネンド</t>
    </rPh>
    <rPh sb="10" eb="12">
      <t>キサイ</t>
    </rPh>
    <rPh sb="13" eb="14">
      <t>レイ</t>
    </rPh>
    <rPh sb="18" eb="20">
      <t>ネンド</t>
    </rPh>
    <rPh sb="23" eb="25">
      <t>ネンド</t>
    </rPh>
    <phoneticPr fontId="2"/>
  </si>
  <si>
    <t>　　 ※たねまき活用年は別に記載してください。</t>
    <rPh sb="12" eb="13">
      <t>ベツ</t>
    </rPh>
    <rPh sb="14" eb="16">
      <t>キサイ</t>
    </rPh>
    <phoneticPr fontId="2"/>
  </si>
  <si>
    <t>各項目の行数や幅は、内容に合わせて変更してかまいません。</t>
    <rPh sb="0" eb="1">
      <t>カク</t>
    </rPh>
    <rPh sb="1" eb="3">
      <t>コウモク</t>
    </rPh>
    <rPh sb="4" eb="6">
      <t>ギョウスウ</t>
    </rPh>
    <rPh sb="7" eb="8">
      <t>ハバ</t>
    </rPh>
    <rPh sb="10" eb="12">
      <t>ナイヨウ</t>
    </rPh>
    <rPh sb="13" eb="14">
      <t>ア</t>
    </rPh>
    <rPh sb="17" eb="19">
      <t>ヘンコウ</t>
    </rPh>
    <phoneticPr fontId="6"/>
  </si>
  <si>
    <t>その場合は【支出の部】の報償費の行～合計までをコピーして貼り付けてください。</t>
    <rPh sb="2" eb="4">
      <t>バアイ</t>
    </rPh>
    <rPh sb="6" eb="8">
      <t>シシュツ</t>
    </rPh>
    <rPh sb="9" eb="10">
      <t>ブ</t>
    </rPh>
    <rPh sb="12" eb="15">
      <t>ホウショウヒ</t>
    </rPh>
    <rPh sb="16" eb="17">
      <t>ギョウ</t>
    </rPh>
    <rPh sb="18" eb="20">
      <t>ゴウケイ</t>
    </rPh>
    <rPh sb="28" eb="29">
      <t>ハ</t>
    </rPh>
    <rPh sb="30" eb="31">
      <t>ツ</t>
    </rPh>
    <phoneticPr fontId="2"/>
  </si>
  <si>
    <t>←例：2022/4/1と入力すると自動で和暦になります</t>
    <phoneticPr fontId="2"/>
  </si>
  <si>
    <t xml:space="preserve">２　事業部門
</t>
    <phoneticPr fontId="2"/>
  </si>
  <si>
    <t xml:space="preserve">３　対象事業
</t>
    <phoneticPr fontId="2"/>
  </si>
  <si>
    <t>※これ以降は協働パートナー部門のみ記入します。</t>
    <phoneticPr fontId="2"/>
  </si>
  <si>
    <t>※添付書類は可能な限り、Ａ４サイズで提出をお願いします。</t>
    <rPh sb="1" eb="3">
      <t>テンプ</t>
    </rPh>
    <rPh sb="3" eb="5">
      <t>ショルイ</t>
    </rPh>
    <rPh sb="6" eb="8">
      <t>カノウ</t>
    </rPh>
    <rPh sb="9" eb="10">
      <t>カギ</t>
    </rPh>
    <rPh sb="18" eb="20">
      <t>テイシュツ</t>
    </rPh>
    <rPh sb="22" eb="23">
      <t>ネガ</t>
    </rPh>
    <phoneticPr fontId="2"/>
  </si>
  <si>
    <t>←人数は数字のみ入力すると、</t>
    <rPh sb="1" eb="3">
      <t>ニンズウ</t>
    </rPh>
    <rPh sb="4" eb="6">
      <t>スウジ</t>
    </rPh>
    <rPh sb="8" eb="10">
      <t>ニュウリョク</t>
    </rPh>
    <phoneticPr fontId="2"/>
  </si>
  <si>
    <t>　 自動で「人」が入ります。</t>
    <rPh sb="2" eb="4">
      <t>ジドウ</t>
    </rPh>
    <rPh sb="6" eb="7">
      <t>ヒト</t>
    </rPh>
    <rPh sb="9" eb="10">
      <t>ハイ</t>
    </rPh>
    <phoneticPr fontId="2"/>
  </si>
  <si>
    <t>1,000円未満切り捨て</t>
    <rPh sb="5" eb="6">
      <t>エン</t>
    </rPh>
    <rPh sb="6" eb="8">
      <t>ミマン</t>
    </rPh>
    <rPh sb="8" eb="9">
      <t>キ</t>
    </rPh>
    <rPh sb="10" eb="11">
      <t>ス</t>
    </rPh>
    <phoneticPr fontId="2"/>
  </si>
  <si>
    <t>記</t>
    <rPh sb="0" eb="1">
      <t>キ</t>
    </rPh>
    <phoneticPr fontId="2"/>
  </si>
  <si>
    <r>
      <t xml:space="preserve">住所
</t>
    </r>
    <r>
      <rPr>
        <sz val="9"/>
        <rFont val="HGPｺﾞｼｯｸM"/>
        <family val="3"/>
        <charset val="128"/>
      </rPr>
      <t>（番地以降は不要/
学生枠は学校名）</t>
    </r>
    <rPh sb="0" eb="2">
      <t>ジュウショ</t>
    </rPh>
    <rPh sb="4" eb="6">
      <t>バンチ</t>
    </rPh>
    <rPh sb="6" eb="8">
      <t>イコウ</t>
    </rPh>
    <rPh sb="9" eb="11">
      <t>フヨウ</t>
    </rPh>
    <rPh sb="13" eb="15">
      <t>ガクセイ</t>
    </rPh>
    <rPh sb="15" eb="16">
      <t>ワク</t>
    </rPh>
    <rPh sb="17" eb="20">
      <t>ガッコウメイ</t>
    </rPh>
    <phoneticPr fontId="2"/>
  </si>
  <si>
    <t>１．目指す成果　（何をどう変えたいですか？）</t>
    <rPh sb="2" eb="4">
      <t>メザ</t>
    </rPh>
    <rPh sb="5" eb="7">
      <t>セイカ</t>
    </rPh>
    <phoneticPr fontId="2"/>
  </si>
  <si>
    <t>２．変えるための活動　（そのために何をどうしますか？）</t>
    <rPh sb="2" eb="3">
      <t>カ</t>
    </rPh>
    <rPh sb="8" eb="10">
      <t>カツドウ</t>
    </rPh>
    <phoneticPr fontId="2"/>
  </si>
  <si>
    <t>３．活動による効果　（１年後、何がどうなりますか？）</t>
    <rPh sb="2" eb="4">
      <t>カツドウ</t>
    </rPh>
    <rPh sb="7" eb="9">
      <t>コウカ</t>
    </rPh>
    <phoneticPr fontId="2"/>
  </si>
  <si>
    <r>
      <t>←</t>
    </r>
    <r>
      <rPr>
        <sz val="9"/>
        <rFont val="HGSｺﾞｼｯｸM"/>
        <family val="3"/>
        <charset val="128"/>
      </rPr>
      <t>例「2022/4/1」と入力すると自動で和暦になります。</t>
    </r>
    <rPh sb="1" eb="2">
      <t>レイ</t>
    </rPh>
    <rPh sb="13" eb="15">
      <t>ニュウリョク</t>
    </rPh>
    <rPh sb="18" eb="20">
      <t>ジドウ</t>
    </rPh>
    <rPh sb="21" eb="23">
      <t>ワレキ</t>
    </rPh>
    <phoneticPr fontId="2"/>
  </si>
  <si>
    <r>
      <t>←</t>
    </r>
    <r>
      <rPr>
        <sz val="9"/>
        <rFont val="HGSｺﾞｼｯｸM"/>
        <family val="3"/>
        <charset val="128"/>
      </rPr>
      <t>例「2022/4/1」と入力すると自動で和暦になります。</t>
    </r>
    <r>
      <rPr>
        <sz val="11"/>
        <color indexed="8"/>
        <rFont val="ＭＳ Ｐゴシック"/>
        <family val="3"/>
        <charset val="128"/>
      </rPr>
      <t/>
    </r>
    <rPh sb="1" eb="2">
      <t>レイ</t>
    </rPh>
    <rPh sb="13" eb="15">
      <t>ニュウリョク</t>
    </rPh>
    <rPh sb="18" eb="20">
      <t>ジドウ</t>
    </rPh>
    <rPh sb="21" eb="23">
      <t>ワレキ</t>
    </rPh>
    <phoneticPr fontId="2"/>
  </si>
  <si>
    <t>（協働パートナー部門のみ入力）</t>
    <rPh sb="1" eb="3">
      <t>キョウドウ</t>
    </rPh>
    <rPh sb="8" eb="10">
      <t>ブモン</t>
    </rPh>
    <rPh sb="12" eb="14">
      <t>ニュウリョク</t>
    </rPh>
    <phoneticPr fontId="2"/>
  </si>
  <si>
    <t>（交付決定を受けた後に入力）交付決定通知書に書いています。</t>
    <rPh sb="6" eb="7">
      <t>ウ</t>
    </rPh>
    <rPh sb="11" eb="13">
      <t>ニュウリョク</t>
    </rPh>
    <rPh sb="14" eb="16">
      <t>コウフ</t>
    </rPh>
    <rPh sb="16" eb="18">
      <t>ケッテイ</t>
    </rPh>
    <rPh sb="18" eb="21">
      <t>ツウチショ</t>
    </rPh>
    <rPh sb="22" eb="23">
      <t>カ</t>
    </rPh>
    <phoneticPr fontId="2"/>
  </si>
  <si>
    <t>当該事業を協働パートナー部門として初めて提案した年度</t>
    <rPh sb="0" eb="2">
      <t>トウガイ</t>
    </rPh>
    <rPh sb="2" eb="4">
      <t>ジギョウ</t>
    </rPh>
    <rPh sb="5" eb="7">
      <t>キョウドウ</t>
    </rPh>
    <rPh sb="12" eb="14">
      <t>ブモン</t>
    </rPh>
    <rPh sb="17" eb="18">
      <t>ハジ</t>
    </rPh>
    <rPh sb="20" eb="22">
      <t>テイアン</t>
    </rPh>
    <rPh sb="24" eb="26">
      <t>ネンド</t>
    </rPh>
    <phoneticPr fontId="2"/>
  </si>
  <si>
    <t>←数字のみ入力</t>
    <rPh sb="1" eb="3">
      <t>スウジ</t>
    </rPh>
    <rPh sb="5" eb="7">
      <t>ニュウリョク</t>
    </rPh>
    <phoneticPr fontId="2"/>
  </si>
  <si>
    <t>□ 書類の送付は、代表者ではなく事務担当者宛に希望する（チェックしてください）</t>
    <rPh sb="2" eb="4">
      <t>ショルイ</t>
    </rPh>
    <rPh sb="5" eb="7">
      <t>ソウフ</t>
    </rPh>
    <rPh sb="9" eb="12">
      <t>ダイヒョウシャ</t>
    </rPh>
    <rPh sb="16" eb="18">
      <t>ジム</t>
    </rPh>
    <rPh sb="18" eb="21">
      <t>タントウシャ</t>
    </rPh>
    <rPh sb="21" eb="22">
      <t>アテ</t>
    </rPh>
    <rPh sb="23" eb="25">
      <t>キボウ</t>
    </rPh>
    <phoneticPr fontId="2"/>
  </si>
  <si>
    <t>活動による効果の達成状況（上段には各年の実績値を記入してください）</t>
    <rPh sb="0" eb="2">
      <t>カツドウ</t>
    </rPh>
    <rPh sb="5" eb="7">
      <t>コウカ</t>
    </rPh>
    <rPh sb="8" eb="10">
      <t>タッセイ</t>
    </rPh>
    <rPh sb="10" eb="12">
      <t>ジョウキョウ</t>
    </rPh>
    <rPh sb="13" eb="14">
      <t>ウエ</t>
    </rPh>
    <rPh sb="14" eb="15">
      <t>ダン</t>
    </rPh>
    <rPh sb="17" eb="19">
      <t>カクネン</t>
    </rPh>
    <rPh sb="20" eb="22">
      <t>ジッセキ</t>
    </rPh>
    <rPh sb="22" eb="23">
      <t>チ</t>
    </rPh>
    <rPh sb="24" eb="26">
      <t>キニュウ</t>
    </rPh>
    <phoneticPr fontId="2"/>
  </si>
  <si>
    <t>目標達成までの進捗状況</t>
    <rPh sb="0" eb="2">
      <t>モクヒョウ</t>
    </rPh>
    <rPh sb="2" eb="4">
      <t>タッセイ</t>
    </rPh>
    <rPh sb="7" eb="9">
      <t>シンチョク</t>
    </rPh>
    <rPh sb="9" eb="11">
      <t>ジョウキョウ</t>
    </rPh>
    <phoneticPr fontId="2"/>
  </si>
  <si>
    <t>目標値（活動目標確認シートの作成時）</t>
    <rPh sb="0" eb="3">
      <t>モクヒョウチ</t>
    </rPh>
    <rPh sb="4" eb="6">
      <t>カツドウ</t>
    </rPh>
    <rPh sb="6" eb="8">
      <t>モクヒョウ</t>
    </rPh>
    <rPh sb="8" eb="10">
      <t>カクニン</t>
    </rPh>
    <rPh sb="14" eb="16">
      <t>サクセイ</t>
    </rPh>
    <rPh sb="16" eb="17">
      <t>ジ</t>
    </rPh>
    <phoneticPr fontId="2"/>
  </si>
  <si>
    <t>８　活動目標確認シートの振り返り</t>
    <rPh sb="2" eb="4">
      <t>カツドウ</t>
    </rPh>
    <rPh sb="4" eb="8">
      <t>モクヒョウカクニン</t>
    </rPh>
    <rPh sb="12" eb="13">
      <t>フ</t>
    </rPh>
    <rPh sb="14" eb="15">
      <t>カエ</t>
    </rPh>
    <phoneticPr fontId="2"/>
  </si>
  <si>
    <t>申請年度（和暦）</t>
    <rPh sb="0" eb="2">
      <t>シンセイ</t>
    </rPh>
    <rPh sb="2" eb="4">
      <t>ネンド</t>
    </rPh>
    <rPh sb="5" eb="7">
      <t>ワレキ</t>
    </rPh>
    <phoneticPr fontId="2"/>
  </si>
  <si>
    <t>初年度（和暦）</t>
    <rPh sb="0" eb="3">
      <t>ショネンド</t>
    </rPh>
    <rPh sb="4" eb="6">
      <t>ワレキ</t>
    </rPh>
    <phoneticPr fontId="2"/>
  </si>
  <si>
    <t>【１】高齢者が健康で生きがいを持つための介護予防や介護の取組</t>
    <phoneticPr fontId="2"/>
  </si>
  <si>
    <t>【２】疾病や障害、依存症などの理解促進及びその当事者や家族が交流する取組</t>
    <phoneticPr fontId="2"/>
  </si>
  <si>
    <t>【３】誰もが活躍できる社会の実現のための取組</t>
    <rPh sb="3" eb="4">
      <t>ダレ</t>
    </rPh>
    <rPh sb="6" eb="8">
      <t>カツヤク</t>
    </rPh>
    <rPh sb="11" eb="13">
      <t>シャカイ</t>
    </rPh>
    <rPh sb="14" eb="16">
      <t>ジツゲン</t>
    </rPh>
    <rPh sb="20" eb="22">
      <t>トリクミ</t>
    </rPh>
    <phoneticPr fontId="13"/>
  </si>
  <si>
    <t>【４】地域社会で貧困や孤立を防ぎ受け止めるような取組</t>
    <phoneticPr fontId="2"/>
  </si>
  <si>
    <t>【５】子どもとつながりの機会を持ち、成長を育むための取組</t>
    <phoneticPr fontId="2"/>
  </si>
  <si>
    <t xml:space="preserve">【６】悩みや困難を抱える子ども・若者やその家族の支え合いのための取組   </t>
    <phoneticPr fontId="13"/>
  </si>
  <si>
    <t>【７】久留米に住み働き未来を担う次世代育成のための取組</t>
    <phoneticPr fontId="2"/>
  </si>
  <si>
    <t>【８】市民が安全に安心して生活していくための取組</t>
    <phoneticPr fontId="2"/>
  </si>
  <si>
    <t>【９】災害を想定した備えや、災害時の速やかな生活環境回復に向けた取組</t>
    <phoneticPr fontId="2"/>
  </si>
  <si>
    <t>【10】地域資源の魅力を向上させ、市内外から人を呼び込む取組</t>
    <phoneticPr fontId="2"/>
  </si>
  <si>
    <t>【11】環境を守る活動を促進するための取組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</si>
</sst>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quot;人&quot;_ ;[Red]\-#,##0\ "/>
    <numFmt numFmtId="178" formatCode="[$-411]ggge&quot;年&quot;m&quot;月&quot;d&quot;日頃&quot;;@"/>
    <numFmt numFmtId="179" formatCode="#,##0_ &quot;円&quot;"/>
    <numFmt numFmtId="180" formatCode="#,##0_ "/>
    <numFmt numFmtId="181" formatCode="#,##0&quot;人&quot;_ "/>
    <numFmt numFmtId="182" formatCode="#,##0&quot;円&quot;_);[Red]\(#,##0\)"/>
    <numFmt numFmtId="183" formatCode="m/d;@"/>
  </numFmts>
  <fonts count="60">
    <font>
      <sz val="11"/>
      <name val="ＭＳ Ｐゴシック"/>
      <family val="3"/>
      <charset val="128"/>
    </font>
    <font>
      <sz val="11"/>
      <color indexed="8"/>
      <name val="ＭＳ Ｐゴシック"/>
      <family val="3"/>
      <charset val="128"/>
    </font>
    <font>
      <sz val="6"/>
      <name val="ＭＳ Ｐゴシック"/>
      <family val="3"/>
      <charset val="128"/>
    </font>
    <font>
      <u/>
      <sz val="11"/>
      <color indexed="12"/>
      <name val="ＭＳ Ｐゴシック"/>
      <family val="3"/>
      <charset val="128"/>
    </font>
    <font>
      <b/>
      <sz val="11"/>
      <color indexed="81"/>
      <name val="HGPｺﾞｼｯｸM"/>
      <family val="3"/>
      <charset val="128"/>
    </font>
    <font>
      <sz val="11"/>
      <name val="ＭＳ Ｐゴシック"/>
      <family val="3"/>
      <charset val="128"/>
    </font>
    <font>
      <sz val="18"/>
      <color indexed="56"/>
      <name val="ＭＳ Ｐゴシック"/>
      <family val="3"/>
      <charset val="128"/>
    </font>
    <font>
      <sz val="6"/>
      <name val="ＭＳ Ｐゴシック"/>
      <family val="3"/>
      <charset val="128"/>
    </font>
    <font>
      <sz val="10.5"/>
      <color indexed="8"/>
      <name val="HGPｺﾞｼｯｸM"/>
      <family val="3"/>
      <charset val="128"/>
    </font>
    <font>
      <sz val="11"/>
      <name val="HGPｺﾞｼｯｸM"/>
      <family val="3"/>
      <charset val="128"/>
    </font>
    <font>
      <sz val="16"/>
      <name val="HGPｺﾞｼｯｸE"/>
      <family val="3"/>
      <charset val="128"/>
    </font>
    <font>
      <sz val="10.5"/>
      <name val="HGPｺﾞｼｯｸM"/>
      <family val="3"/>
      <charset val="128"/>
    </font>
    <font>
      <sz val="8"/>
      <name val="HGPｺﾞｼｯｸM"/>
      <family val="3"/>
      <charset val="128"/>
    </font>
    <font>
      <sz val="10"/>
      <name val="HGPｺﾞｼｯｸM"/>
      <family val="3"/>
      <charset val="128"/>
    </font>
    <font>
      <sz val="11"/>
      <name val="HGSｺﾞｼｯｸM"/>
      <family val="3"/>
      <charset val="128"/>
    </font>
    <font>
      <sz val="10.5"/>
      <name val="HGSｺﾞｼｯｸM"/>
      <family val="3"/>
      <charset val="128"/>
    </font>
    <font>
      <sz val="10"/>
      <name val="HGSｺﾞｼｯｸM"/>
      <family val="3"/>
      <charset val="128"/>
    </font>
    <font>
      <sz val="12"/>
      <name val="HGSｺﾞｼｯｸE"/>
      <family val="3"/>
      <charset val="128"/>
    </font>
    <font>
      <sz val="9"/>
      <name val="HGSｺﾞｼｯｸM"/>
      <family val="3"/>
      <charset val="128"/>
    </font>
    <font>
      <sz val="8"/>
      <name val="HGSｺﾞｼｯｸM"/>
      <family val="3"/>
      <charset val="128"/>
    </font>
    <font>
      <sz val="14"/>
      <name val="明朝"/>
      <family val="3"/>
      <charset val="128"/>
    </font>
    <font>
      <sz val="14"/>
      <name val="HGSｺﾞｼｯｸM"/>
      <family val="3"/>
      <charset val="128"/>
    </font>
    <font>
      <sz val="12"/>
      <name val="HGSｺﾞｼｯｸM"/>
      <family val="3"/>
      <charset val="128"/>
    </font>
    <font>
      <sz val="7"/>
      <name val="HGSｺﾞｼｯｸM"/>
      <family val="3"/>
      <charset val="128"/>
    </font>
    <font>
      <sz val="16"/>
      <name val="HGSｺﾞｼｯｸM"/>
      <family val="3"/>
      <charset val="128"/>
    </font>
    <font>
      <sz val="18"/>
      <name val="HGSｺﾞｼｯｸM"/>
      <family val="3"/>
      <charset val="128"/>
    </font>
    <font>
      <strike/>
      <sz val="14"/>
      <name val="HGSｺﾞｼｯｸM"/>
      <family val="3"/>
      <charset val="128"/>
    </font>
    <font>
      <sz val="11"/>
      <name val="HGSｺﾞｼｯｸE"/>
      <family val="3"/>
      <charset val="128"/>
    </font>
    <font>
      <sz val="6"/>
      <name val="游ゴシック"/>
      <family val="3"/>
      <charset val="128"/>
    </font>
    <font>
      <sz val="8"/>
      <color indexed="8"/>
      <name val="HGSｺﾞｼｯｸM"/>
      <family val="3"/>
      <charset val="128"/>
    </font>
    <font>
      <sz val="16"/>
      <color indexed="8"/>
      <name val="HGSｺﾞｼｯｸM"/>
      <family val="3"/>
      <charset val="128"/>
    </font>
    <font>
      <sz val="24"/>
      <name val="HGSｺﾞｼｯｸE"/>
      <family val="3"/>
      <charset val="128"/>
    </font>
    <font>
      <b/>
      <sz val="12"/>
      <name val="HGSｺﾞｼｯｸM"/>
      <family val="3"/>
      <charset val="128"/>
    </font>
    <font>
      <sz val="11"/>
      <name val="Yu Gothic UI"/>
      <family val="3"/>
      <charset val="128"/>
    </font>
    <font>
      <sz val="12"/>
      <name val="HGPｺﾞｼｯｸM"/>
      <family val="3"/>
      <charset val="128"/>
    </font>
    <font>
      <sz val="14"/>
      <name val="HGPｺﾞｼｯｸM"/>
      <family val="3"/>
      <charset val="128"/>
    </font>
    <font>
      <sz val="11"/>
      <color indexed="12"/>
      <name val="ＭＳ Ｐゴシック"/>
      <family val="3"/>
      <charset val="128"/>
    </font>
    <font>
      <sz val="9"/>
      <name val="HGPｺﾞｼｯｸM"/>
      <family val="3"/>
      <charset val="128"/>
    </font>
    <font>
      <sz val="11"/>
      <name val="HGPｺﾞｼｯｸE"/>
      <family val="3"/>
      <charset val="128"/>
    </font>
    <font>
      <sz val="14"/>
      <name val="HGSｺﾞｼｯｸE"/>
      <family val="3"/>
      <charset val="128"/>
    </font>
    <font>
      <sz val="12"/>
      <name val="HGPｺﾞｼｯｸE"/>
      <family val="3"/>
      <charset val="128"/>
    </font>
    <font>
      <sz val="10.5"/>
      <name val="HGPｺﾞｼｯｸE"/>
      <family val="3"/>
      <charset val="128"/>
    </font>
    <font>
      <sz val="11"/>
      <color theme="1"/>
      <name val="ＭＳ Ｐゴシック"/>
      <family val="3"/>
      <charset val="128"/>
      <scheme val="minor"/>
    </font>
    <font>
      <sz val="11"/>
      <color theme="1"/>
      <name val="HGPｺﾞｼｯｸM"/>
      <family val="3"/>
      <charset val="128"/>
    </font>
    <font>
      <sz val="11"/>
      <color theme="1"/>
      <name val="HGP創英角ｺﾞｼｯｸUB"/>
      <family val="3"/>
      <charset val="128"/>
    </font>
    <font>
      <sz val="9"/>
      <color theme="1"/>
      <name val="HGPｺﾞｼｯｸM"/>
      <family val="3"/>
      <charset val="128"/>
    </font>
    <font>
      <b/>
      <sz val="11"/>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HGSｺﾞｼｯｸM"/>
      <family val="3"/>
      <charset val="128"/>
    </font>
    <font>
      <sz val="18"/>
      <color theme="1"/>
      <name val="HGSｺﾞｼｯｸM"/>
      <family val="3"/>
      <charset val="128"/>
    </font>
    <font>
      <sz val="12"/>
      <color theme="1"/>
      <name val="HGSｺﾞｼｯｸM"/>
      <family val="3"/>
      <charset val="128"/>
    </font>
    <font>
      <sz val="16"/>
      <color theme="1"/>
      <name val="HGSｺﾞｼｯｸM"/>
      <family val="3"/>
      <charset val="128"/>
    </font>
    <font>
      <b/>
      <sz val="11"/>
      <color theme="0"/>
      <name val="Yu Gothic UI"/>
      <family val="3"/>
      <charset val="128"/>
    </font>
    <font>
      <sz val="11"/>
      <color theme="1"/>
      <name val="Yu Gothic UI"/>
      <family val="3"/>
      <charset val="128"/>
    </font>
    <font>
      <sz val="11"/>
      <color theme="0" tint="-0.249977111117893"/>
      <name val="HGPｺﾞｼｯｸM"/>
      <family val="3"/>
      <charset val="128"/>
    </font>
    <font>
      <sz val="11"/>
      <color rgb="FFFF0000"/>
      <name val="HGP創英角ｺﾞｼｯｸUB"/>
      <family val="3"/>
      <charset val="128"/>
    </font>
    <font>
      <sz val="11"/>
      <color theme="9"/>
      <name val="HGPｺﾞｼｯｸM"/>
      <family val="3"/>
      <charset val="128"/>
    </font>
    <font>
      <sz val="18"/>
      <color theme="1"/>
      <name val="Arial"/>
      <family val="2"/>
    </font>
    <font>
      <b/>
      <sz val="28"/>
      <color theme="1"/>
      <name val="HGSｺﾞｼｯｸM"/>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rgb="FFFFFFC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thick">
        <color theme="0"/>
      </top>
      <bottom/>
      <diagonal/>
    </border>
    <border>
      <left/>
      <right/>
      <top style="hair">
        <color auto="1"/>
      </top>
      <bottom style="hair">
        <color auto="1"/>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2" fillId="0" borderId="0" applyFont="0" applyFill="0" applyBorder="0" applyAlignment="0" applyProtection="0">
      <alignment vertical="center"/>
    </xf>
    <xf numFmtId="0" fontId="42" fillId="0" borderId="0">
      <alignment vertical="center"/>
    </xf>
    <xf numFmtId="0" fontId="42" fillId="0" borderId="0">
      <alignment vertical="center"/>
    </xf>
    <xf numFmtId="0" fontId="20" fillId="0" borderId="0"/>
  </cellStyleXfs>
  <cellXfs count="490">
    <xf numFmtId="0" fontId="0" fillId="0" borderId="0" xfId="0">
      <alignment vertical="center"/>
    </xf>
    <xf numFmtId="0" fontId="43" fillId="0" borderId="0" xfId="4" applyFont="1">
      <alignment vertical="center"/>
    </xf>
    <xf numFmtId="0" fontId="43" fillId="2" borderId="0" xfId="4" applyFont="1" applyFill="1">
      <alignment vertical="center"/>
    </xf>
    <xf numFmtId="0" fontId="43" fillId="0" borderId="0" xfId="4" applyFont="1" applyAlignment="1">
      <alignment horizontal="right" vertical="center"/>
    </xf>
    <xf numFmtId="0" fontId="43" fillId="3" borderId="1" xfId="4" applyFont="1" applyFill="1" applyBorder="1" applyAlignment="1">
      <alignment horizontal="center" vertical="center"/>
    </xf>
    <xf numFmtId="0" fontId="43" fillId="0" borderId="1" xfId="4" applyFont="1" applyBorder="1">
      <alignment vertical="center"/>
    </xf>
    <xf numFmtId="0" fontId="43" fillId="0" borderId="1" xfId="4" applyFont="1" applyBorder="1" applyAlignment="1">
      <alignment vertical="center" wrapText="1"/>
    </xf>
    <xf numFmtId="38" fontId="43" fillId="2" borderId="1" xfId="3" applyFont="1" applyFill="1" applyBorder="1">
      <alignment vertical="center"/>
    </xf>
    <xf numFmtId="0" fontId="44" fillId="0" borderId="0" xfId="4" applyFont="1">
      <alignment vertical="center"/>
    </xf>
    <xf numFmtId="0" fontId="45" fillId="0" borderId="0" xfId="4" applyFont="1">
      <alignment vertical="center"/>
    </xf>
    <xf numFmtId="0" fontId="43" fillId="3" borderId="2" xfId="4" applyFont="1" applyFill="1" applyBorder="1" applyAlignment="1">
      <alignment horizontal="center" vertical="center"/>
    </xf>
    <xf numFmtId="0" fontId="43" fillId="3" borderId="3" xfId="4" applyFont="1" applyFill="1" applyBorder="1" applyAlignment="1">
      <alignment horizontal="center" vertical="center" wrapText="1"/>
    </xf>
    <xf numFmtId="0" fontId="43" fillId="3" borderId="4" xfId="4" applyFont="1" applyFill="1" applyBorder="1" applyAlignment="1">
      <alignment horizontal="center" vertical="center"/>
    </xf>
    <xf numFmtId="0" fontId="43" fillId="0" borderId="5" xfId="4" applyFont="1" applyBorder="1">
      <alignment vertical="center"/>
    </xf>
    <xf numFmtId="38" fontId="43" fillId="0" borderId="2" xfId="3" applyFont="1" applyBorder="1">
      <alignment vertical="center"/>
    </xf>
    <xf numFmtId="38" fontId="43" fillId="0" borderId="3" xfId="3" applyFont="1" applyBorder="1">
      <alignment vertical="center"/>
    </xf>
    <xf numFmtId="0" fontId="43" fillId="0" borderId="4" xfId="4" applyFont="1" applyBorder="1">
      <alignment vertical="center"/>
    </xf>
    <xf numFmtId="0" fontId="43" fillId="0" borderId="6" xfId="4" applyFont="1" applyBorder="1">
      <alignment vertical="center"/>
    </xf>
    <xf numFmtId="0" fontId="43" fillId="0" borderId="7" xfId="4" applyFont="1" applyBorder="1">
      <alignment vertical="center"/>
    </xf>
    <xf numFmtId="0" fontId="43" fillId="0" borderId="8" xfId="4" applyFont="1" applyBorder="1">
      <alignment vertical="center"/>
    </xf>
    <xf numFmtId="0" fontId="43" fillId="0" borderId="9" xfId="4" applyFont="1" applyBorder="1">
      <alignment vertical="center"/>
    </xf>
    <xf numFmtId="38" fontId="43" fillId="2" borderId="6" xfId="3" applyFont="1" applyFill="1" applyBorder="1">
      <alignment vertical="center"/>
    </xf>
    <xf numFmtId="38" fontId="43" fillId="2" borderId="10" xfId="3" applyFont="1" applyFill="1" applyBorder="1">
      <alignment vertical="center"/>
    </xf>
    <xf numFmtId="0" fontId="43" fillId="0" borderId="0" xfId="4" applyFont="1" applyAlignment="1">
      <alignment vertical="center"/>
    </xf>
    <xf numFmtId="0" fontId="46" fillId="0" borderId="0" xfId="4" applyFont="1" applyAlignment="1">
      <alignment horizontal="center" vertical="center"/>
    </xf>
    <xf numFmtId="0" fontId="47" fillId="0" borderId="0" xfId="4" applyFont="1" applyAlignment="1">
      <alignment horizontal="right" vertical="center"/>
    </xf>
    <xf numFmtId="0" fontId="48" fillId="3" borderId="1" xfId="4" applyFont="1" applyFill="1" applyBorder="1" applyAlignment="1">
      <alignment horizontal="center" vertical="center"/>
    </xf>
    <xf numFmtId="0" fontId="43" fillId="0" borderId="0" xfId="4" applyFont="1" applyFill="1">
      <alignment vertical="center"/>
    </xf>
    <xf numFmtId="0" fontId="8" fillId="0" borderId="0" xfId="4" applyFont="1" applyAlignment="1">
      <alignment horizontal="left" vertical="center"/>
    </xf>
    <xf numFmtId="0" fontId="9" fillId="0" borderId="0" xfId="4" applyFont="1" applyAlignment="1">
      <alignment vertical="center"/>
    </xf>
    <xf numFmtId="38" fontId="9" fillId="0" borderId="0" xfId="3" applyFont="1" applyAlignment="1">
      <alignment vertical="center"/>
    </xf>
    <xf numFmtId="0" fontId="9" fillId="0" borderId="0" xfId="4" applyFont="1" applyAlignment="1">
      <alignment vertical="center" shrinkToFit="1"/>
    </xf>
    <xf numFmtId="0" fontId="9"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0" fontId="9" fillId="4" borderId="1" xfId="0" applyFont="1" applyFill="1" applyBorder="1" applyAlignment="1">
      <alignment vertical="center"/>
    </xf>
    <xf numFmtId="0" fontId="9" fillId="0" borderId="0" xfId="0"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14" fillId="5" borderId="1" xfId="0" applyFont="1" applyFill="1" applyBorder="1">
      <alignment vertical="center"/>
    </xf>
    <xf numFmtId="0" fontId="23" fillId="0" borderId="11" xfId="6" applyFont="1" applyBorder="1" applyAlignment="1">
      <alignment horizontal="center" vertical="center"/>
    </xf>
    <xf numFmtId="0" fontId="23" fillId="0" borderId="12" xfId="6" applyFont="1" applyBorder="1" applyAlignment="1">
      <alignment horizontal="center" vertical="center"/>
    </xf>
    <xf numFmtId="0" fontId="23" fillId="0" borderId="13" xfId="6" applyFont="1" applyBorder="1" applyAlignment="1">
      <alignment vertical="center"/>
    </xf>
    <xf numFmtId="0" fontId="23" fillId="0" borderId="12" xfId="6" applyFont="1" applyBorder="1" applyAlignment="1">
      <alignment horizontal="right" vertical="center"/>
    </xf>
    <xf numFmtId="0" fontId="23" fillId="0" borderId="11" xfId="6" applyFont="1" applyBorder="1" applyAlignment="1">
      <alignment vertical="center"/>
    </xf>
    <xf numFmtId="0" fontId="23" fillId="0" borderId="11" xfId="6" applyFont="1" applyBorder="1" applyAlignment="1">
      <alignment horizontal="right" vertical="center"/>
    </xf>
    <xf numFmtId="0" fontId="23" fillId="0" borderId="13" xfId="6" applyFont="1" applyBorder="1" applyAlignment="1">
      <alignment horizontal="right" vertical="center"/>
    </xf>
    <xf numFmtId="0" fontId="23" fillId="0" borderId="14" xfId="6" applyFont="1" applyBorder="1" applyAlignment="1">
      <alignment horizontal="right" vertical="center"/>
    </xf>
    <xf numFmtId="0" fontId="24" fillId="0" borderId="0" xfId="6" applyFont="1" applyAlignment="1">
      <alignment vertical="center"/>
    </xf>
    <xf numFmtId="0" fontId="22" fillId="0" borderId="0" xfId="6" applyFont="1" applyAlignment="1">
      <alignment vertical="center"/>
    </xf>
    <xf numFmtId="0" fontId="21" fillId="0" borderId="0" xfId="6" applyFont="1" applyAlignment="1">
      <alignment vertical="center"/>
    </xf>
    <xf numFmtId="0" fontId="18" fillId="0" borderId="0" xfId="6" applyFont="1" applyAlignment="1">
      <alignment vertical="center"/>
    </xf>
    <xf numFmtId="0" fontId="22" fillId="0" borderId="0" xfId="6" applyFont="1" applyBorder="1" applyAlignment="1">
      <alignment vertical="center"/>
    </xf>
    <xf numFmtId="0" fontId="22" fillId="0" borderId="15" xfId="6" applyFont="1" applyBorder="1" applyAlignment="1">
      <alignment vertical="center"/>
    </xf>
    <xf numFmtId="0" fontId="22" fillId="0" borderId="16" xfId="6" applyFont="1" applyBorder="1" applyAlignment="1">
      <alignment vertical="center"/>
    </xf>
    <xf numFmtId="0" fontId="22" fillId="0" borderId="17" xfId="6" applyFont="1" applyBorder="1" applyAlignment="1">
      <alignment vertical="center"/>
    </xf>
    <xf numFmtId="0" fontId="18" fillId="0" borderId="0" xfId="6" applyFont="1" applyBorder="1" applyAlignment="1">
      <alignment vertical="center"/>
    </xf>
    <xf numFmtId="0" fontId="21" fillId="0" borderId="6" xfId="6" applyFont="1" applyBorder="1" applyAlignment="1">
      <alignment horizontal="center" vertical="center"/>
    </xf>
    <xf numFmtId="0" fontId="21" fillId="0" borderId="18" xfId="6" applyFont="1" applyBorder="1" applyAlignment="1">
      <alignment horizontal="center" vertical="center"/>
    </xf>
    <xf numFmtId="0" fontId="21" fillId="0" borderId="19" xfId="6" applyFont="1" applyBorder="1" applyAlignment="1">
      <alignment horizontal="center" vertical="center"/>
    </xf>
    <xf numFmtId="3" fontId="16" fillId="0" borderId="0" xfId="6" applyNumberFormat="1" applyFont="1" applyAlignment="1">
      <alignment vertical="center"/>
    </xf>
    <xf numFmtId="0" fontId="16" fillId="0" borderId="0" xfId="6" applyFont="1" applyAlignment="1">
      <alignment vertical="center"/>
    </xf>
    <xf numFmtId="58" fontId="22" fillId="0" borderId="0" xfId="6" quotePrefix="1" applyNumberFormat="1" applyFont="1" applyAlignment="1">
      <alignment vertical="center"/>
    </xf>
    <xf numFmtId="0" fontId="22" fillId="0" borderId="11" xfId="6" applyFont="1" applyBorder="1" applyAlignment="1">
      <alignment vertical="center"/>
    </xf>
    <xf numFmtId="0" fontId="22" fillId="0" borderId="20" xfId="6" applyFont="1" applyBorder="1" applyAlignment="1">
      <alignment vertical="center"/>
    </xf>
    <xf numFmtId="0" fontId="22" fillId="0" borderId="0" xfId="6" applyFont="1" applyFill="1" applyBorder="1" applyAlignment="1">
      <alignment vertical="center"/>
    </xf>
    <xf numFmtId="0" fontId="22" fillId="0" borderId="21" xfId="6" applyFont="1" applyBorder="1" applyAlignment="1">
      <alignment vertical="center"/>
    </xf>
    <xf numFmtId="0" fontId="26" fillId="0" borderId="0" xfId="6" applyFont="1" applyAlignment="1">
      <alignment vertical="center"/>
    </xf>
    <xf numFmtId="0" fontId="22" fillId="0" borderId="14" xfId="6" applyFont="1" applyBorder="1" applyAlignment="1">
      <alignment vertical="center"/>
    </xf>
    <xf numFmtId="0" fontId="22" fillId="0" borderId="12" xfId="6" applyFont="1" applyBorder="1" applyAlignment="1">
      <alignment vertical="center"/>
    </xf>
    <xf numFmtId="0" fontId="21" fillId="0" borderId="20" xfId="6" applyFont="1" applyBorder="1" applyAlignment="1">
      <alignment vertical="center"/>
    </xf>
    <xf numFmtId="0" fontId="21" fillId="0" borderId="0" xfId="6" applyFont="1" applyBorder="1" applyAlignment="1">
      <alignment vertical="center"/>
    </xf>
    <xf numFmtId="0" fontId="21" fillId="0" borderId="15" xfId="6" applyFont="1" applyBorder="1" applyAlignment="1">
      <alignment vertical="center"/>
    </xf>
    <xf numFmtId="0" fontId="22" fillId="0" borderId="16" xfId="6" applyFont="1" applyFill="1" applyBorder="1" applyAlignment="1">
      <alignment vertical="center"/>
    </xf>
    <xf numFmtId="0" fontId="27" fillId="0" borderId="0" xfId="0" applyFont="1">
      <alignment vertical="center"/>
    </xf>
    <xf numFmtId="0" fontId="14" fillId="0" borderId="0" xfId="6" applyFont="1" applyAlignment="1">
      <alignment horizontal="left" vertical="center" indent="1"/>
    </xf>
    <xf numFmtId="0" fontId="49" fillId="0" borderId="0" xfId="5" applyFont="1" applyAlignment="1">
      <alignment vertical="center"/>
    </xf>
    <xf numFmtId="0" fontId="49" fillId="0" borderId="12" xfId="5" applyFont="1" applyBorder="1" applyAlignment="1">
      <alignment vertical="center"/>
    </xf>
    <xf numFmtId="0" fontId="49" fillId="0" borderId="16" xfId="5" applyFont="1" applyBorder="1" applyAlignment="1">
      <alignment vertical="center"/>
    </xf>
    <xf numFmtId="0" fontId="49" fillId="0" borderId="0" xfId="5" applyFont="1" applyBorder="1" applyAlignment="1">
      <alignment vertical="center"/>
    </xf>
    <xf numFmtId="0" fontId="49" fillId="0" borderId="11" xfId="5" applyFont="1" applyBorder="1" applyAlignment="1">
      <alignment vertical="center"/>
    </xf>
    <xf numFmtId="0" fontId="49" fillId="0" borderId="14" xfId="5" applyFont="1" applyBorder="1" applyAlignment="1">
      <alignment vertical="center"/>
    </xf>
    <xf numFmtId="0" fontId="50" fillId="0" borderId="20" xfId="5" applyFont="1" applyBorder="1" applyAlignment="1">
      <alignment vertical="center"/>
    </xf>
    <xf numFmtId="0" fontId="50" fillId="0" borderId="0" xfId="5" applyFont="1" applyBorder="1" applyAlignment="1">
      <alignment vertical="center"/>
    </xf>
    <xf numFmtId="0" fontId="49" fillId="0" borderId="15" xfId="5" applyFont="1" applyBorder="1" applyAlignment="1">
      <alignment vertical="center"/>
    </xf>
    <xf numFmtId="0" fontId="50" fillId="0" borderId="21" xfId="5" applyFont="1" applyBorder="1" applyAlignment="1">
      <alignment vertical="center"/>
    </xf>
    <xf numFmtId="0" fontId="50" fillId="0" borderId="16" xfId="5" applyFont="1" applyBorder="1" applyAlignment="1">
      <alignment vertical="center"/>
    </xf>
    <xf numFmtId="0" fontId="49" fillId="0" borderId="17" xfId="5" applyFont="1" applyBorder="1" applyAlignment="1">
      <alignment vertical="center"/>
    </xf>
    <xf numFmtId="0" fontId="49" fillId="0" borderId="0" xfId="5" applyFont="1" applyAlignment="1">
      <alignment horizontal="left" vertical="center"/>
    </xf>
    <xf numFmtId="176" fontId="51" fillId="0" borderId="0" xfId="5" applyNumberFormat="1" applyFont="1" applyAlignment="1">
      <alignment horizontal="right" vertical="center"/>
    </xf>
    <xf numFmtId="0" fontId="51" fillId="0" borderId="0" xfId="5" applyFont="1" applyAlignment="1">
      <alignment horizontal="left" vertical="center"/>
    </xf>
    <xf numFmtId="0" fontId="51" fillId="0" borderId="1" xfId="5" applyFont="1" applyBorder="1" applyAlignment="1">
      <alignment horizontal="center" vertical="center"/>
    </xf>
    <xf numFmtId="0" fontId="52" fillId="0" borderId="0" xfId="5" applyFont="1" applyAlignment="1">
      <alignment horizontal="left" vertical="center"/>
    </xf>
    <xf numFmtId="0" fontId="49" fillId="0" borderId="12" xfId="5" applyFont="1" applyBorder="1" applyAlignment="1">
      <alignment horizontal="left" vertical="center"/>
    </xf>
    <xf numFmtId="0" fontId="51" fillId="0" borderId="5" xfId="5" applyFont="1" applyBorder="1" applyAlignment="1">
      <alignment horizontal="center" vertical="center"/>
    </xf>
    <xf numFmtId="0" fontId="49" fillId="0" borderId="14" xfId="5" applyFont="1" applyBorder="1" applyAlignment="1">
      <alignment horizontal="left" vertical="center"/>
    </xf>
    <xf numFmtId="0" fontId="51" fillId="0" borderId="8" xfId="5" applyFont="1" applyBorder="1" applyAlignment="1">
      <alignment horizontal="center" vertical="center"/>
    </xf>
    <xf numFmtId="0" fontId="50" fillId="0" borderId="1" xfId="5" applyFont="1" applyBorder="1" applyAlignment="1">
      <alignment horizontal="center" vertical="center"/>
    </xf>
    <xf numFmtId="0" fontId="50" fillId="0" borderId="15" xfId="5" applyFont="1" applyBorder="1" applyAlignment="1">
      <alignment vertical="center"/>
    </xf>
    <xf numFmtId="0" fontId="51" fillId="0" borderId="9" xfId="5" applyFont="1" applyBorder="1" applyAlignment="1">
      <alignment horizontal="center" vertical="center"/>
    </xf>
    <xf numFmtId="0" fontId="50" fillId="0" borderId="16" xfId="5" applyFont="1" applyBorder="1" applyAlignment="1">
      <alignment horizontal="center" vertical="center"/>
    </xf>
    <xf numFmtId="0" fontId="50" fillId="0" borderId="17" xfId="5" applyFont="1" applyBorder="1" applyAlignment="1">
      <alignment horizontal="center" vertical="center"/>
    </xf>
    <xf numFmtId="0" fontId="49" fillId="0" borderId="9" xfId="5" applyFont="1" applyBorder="1" applyAlignment="1">
      <alignment horizontal="center" vertical="top" wrapText="1"/>
    </xf>
    <xf numFmtId="0" fontId="51" fillId="0" borderId="22" xfId="5" applyFont="1" applyBorder="1" applyAlignment="1">
      <alignment horizontal="center" vertical="center"/>
    </xf>
    <xf numFmtId="0" fontId="51" fillId="0" borderId="23" xfId="5" applyFont="1" applyBorder="1" applyAlignment="1">
      <alignment horizontal="center" vertical="center"/>
    </xf>
    <xf numFmtId="0" fontId="51" fillId="0" borderId="24" xfId="5" applyFont="1" applyBorder="1" applyAlignment="1">
      <alignment horizontal="center" vertical="center"/>
    </xf>
    <xf numFmtId="0" fontId="51" fillId="0" borderId="25" xfId="5" applyFont="1" applyBorder="1" applyAlignment="1">
      <alignment horizontal="center" vertical="center"/>
    </xf>
    <xf numFmtId="0" fontId="51" fillId="6" borderId="1" xfId="5" applyFont="1" applyFill="1" applyBorder="1" applyAlignment="1">
      <alignment horizontal="center" vertical="center"/>
    </xf>
    <xf numFmtId="0" fontId="51" fillId="6" borderId="5" xfId="5" applyFont="1" applyFill="1" applyBorder="1" applyAlignment="1">
      <alignment horizontal="center" vertical="center"/>
    </xf>
    <xf numFmtId="0" fontId="51" fillId="6" borderId="8" xfId="5" applyFont="1" applyFill="1" applyBorder="1" applyAlignment="1">
      <alignment horizontal="center" vertical="center"/>
    </xf>
    <xf numFmtId="0" fontId="51" fillId="6" borderId="9" xfId="5" applyFont="1" applyFill="1" applyBorder="1" applyAlignment="1">
      <alignment horizontal="center" vertical="center"/>
    </xf>
    <xf numFmtId="0" fontId="49" fillId="6" borderId="9" xfId="5" applyFont="1" applyFill="1" applyBorder="1" applyAlignment="1">
      <alignment horizontal="center" vertical="top" wrapText="1"/>
    </xf>
    <xf numFmtId="0" fontId="14" fillId="0" borderId="0" xfId="0" applyFont="1" applyAlignment="1">
      <alignment horizontal="center" vertical="center"/>
    </xf>
    <xf numFmtId="0" fontId="14" fillId="4" borderId="1" xfId="0" applyFont="1" applyFill="1" applyBorder="1">
      <alignment vertical="center"/>
    </xf>
    <xf numFmtId="0" fontId="14" fillId="4" borderId="1" xfId="0" applyFont="1" applyFill="1" applyBorder="1" applyAlignment="1">
      <alignment vertical="center" wrapText="1"/>
    </xf>
    <xf numFmtId="0" fontId="14" fillId="6" borderId="26" xfId="0" applyFont="1" applyFill="1" applyBorder="1">
      <alignment vertical="center"/>
    </xf>
    <xf numFmtId="0" fontId="14" fillId="6" borderId="27" xfId="0" applyFont="1" applyFill="1" applyBorder="1">
      <alignment vertical="center"/>
    </xf>
    <xf numFmtId="0" fontId="14" fillId="6" borderId="28" xfId="0" applyFont="1" applyFill="1" applyBorder="1">
      <alignment vertical="center"/>
    </xf>
    <xf numFmtId="0" fontId="14" fillId="0" borderId="0" xfId="0" applyFont="1" applyAlignment="1">
      <alignment vertical="center"/>
    </xf>
    <xf numFmtId="0" fontId="14" fillId="0" borderId="1" xfId="0" applyFont="1" applyBorder="1" applyAlignment="1">
      <alignment horizontal="center" vertical="center"/>
    </xf>
    <xf numFmtId="0" fontId="14" fillId="6" borderId="1" xfId="0" applyFont="1" applyFill="1" applyBorder="1">
      <alignment vertical="center"/>
    </xf>
    <xf numFmtId="0" fontId="14" fillId="0" borderId="0" xfId="0" applyFont="1" applyAlignment="1">
      <alignment horizontal="left" vertical="center" wrapText="1"/>
    </xf>
    <xf numFmtId="0" fontId="22" fillId="0" borderId="0" xfId="6" applyFont="1" applyAlignment="1">
      <alignment vertical="top"/>
    </xf>
    <xf numFmtId="0" fontId="14" fillId="0" borderId="0" xfId="0" applyFont="1" applyFill="1" applyAlignment="1">
      <alignment horizontal="left" vertical="center"/>
    </xf>
    <xf numFmtId="176" fontId="9" fillId="0" borderId="0" xfId="0" applyNumberFormat="1" applyFont="1" applyFill="1" applyAlignment="1">
      <alignment horizontal="right" vertical="center" indent="1"/>
    </xf>
    <xf numFmtId="0" fontId="16" fillId="0" borderId="0" xfId="0" applyFont="1" applyFill="1" applyAlignment="1">
      <alignment horizontal="left" vertical="top" wrapText="1"/>
    </xf>
    <xf numFmtId="0" fontId="19" fillId="0" borderId="0" xfId="0" applyFont="1" applyFill="1" applyAlignment="1">
      <alignment horizontal="left" vertical="center"/>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pplyAlignment="1">
      <alignment horizontal="center" vertical="center"/>
    </xf>
    <xf numFmtId="0" fontId="15" fillId="0" borderId="0" xfId="0" applyFont="1" applyFill="1" applyBorder="1" applyAlignment="1">
      <alignment horizontal="left" vertical="center" indent="1"/>
    </xf>
    <xf numFmtId="179" fontId="15" fillId="0" borderId="0" xfId="0" applyNumberFormat="1" applyFont="1" applyFill="1" applyBorder="1" applyAlignment="1">
      <alignment horizontal="left" vertical="center" indent="1"/>
    </xf>
    <xf numFmtId="178" fontId="15" fillId="0" borderId="0" xfId="0" applyNumberFormat="1" applyFont="1" applyFill="1" applyBorder="1" applyAlignment="1">
      <alignment horizontal="left" vertical="center" indent="1"/>
    </xf>
    <xf numFmtId="176" fontId="15" fillId="0" borderId="0" xfId="0" applyNumberFormat="1" applyFont="1" applyFill="1" applyBorder="1" applyAlignment="1">
      <alignment horizontal="left" vertical="center" indent="1"/>
    </xf>
    <xf numFmtId="0" fontId="15" fillId="0" borderId="0" xfId="0" applyFont="1" applyFill="1" applyBorder="1" applyAlignment="1">
      <alignment horizontal="left" vertical="center" wrapText="1" indent="1"/>
    </xf>
    <xf numFmtId="0" fontId="15" fillId="0" borderId="0" xfId="0" applyFont="1" applyAlignment="1">
      <alignment vertical="center"/>
    </xf>
    <xf numFmtId="0" fontId="32" fillId="0" borderId="0" xfId="0" applyFont="1" applyAlignment="1">
      <alignment vertical="center"/>
    </xf>
    <xf numFmtId="0" fontId="15" fillId="5" borderId="1" xfId="0" applyFont="1" applyFill="1" applyBorder="1" applyAlignment="1">
      <alignment horizontal="left" vertical="center" wrapText="1" indent="1"/>
    </xf>
    <xf numFmtId="0" fontId="15" fillId="0" borderId="1" xfId="0" applyFont="1" applyBorder="1" applyAlignment="1">
      <alignment horizontal="left" vertical="center" wrapText="1"/>
    </xf>
    <xf numFmtId="0" fontId="33" fillId="0" borderId="0" xfId="0" applyFont="1">
      <alignment vertical="center"/>
    </xf>
    <xf numFmtId="0" fontId="53" fillId="7" borderId="0" xfId="0" applyFont="1" applyFill="1" applyBorder="1">
      <alignment vertical="center"/>
    </xf>
    <xf numFmtId="0" fontId="54" fillId="8" borderId="62" xfId="0" applyFont="1" applyFill="1" applyBorder="1">
      <alignment vertical="center"/>
    </xf>
    <xf numFmtId="0" fontId="14" fillId="0" borderId="0" xfId="0" applyFont="1" applyBorder="1" applyAlignment="1">
      <alignment horizontal="left" vertical="center"/>
    </xf>
    <xf numFmtId="0" fontId="9"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51" fillId="6" borderId="1" xfId="5" applyFont="1" applyFill="1" applyBorder="1" applyAlignment="1">
      <alignment horizontal="center" vertical="center"/>
    </xf>
    <xf numFmtId="0" fontId="55" fillId="0" borderId="0" xfId="0" applyFont="1">
      <alignment vertical="center"/>
    </xf>
    <xf numFmtId="0" fontId="9" fillId="0" borderId="0" xfId="0" applyFont="1" applyAlignment="1">
      <alignment vertical="top"/>
    </xf>
    <xf numFmtId="0" fontId="9" fillId="0" borderId="0" xfId="0" applyFont="1" applyFill="1" applyAlignment="1">
      <alignment vertical="center"/>
    </xf>
    <xf numFmtId="0" fontId="9" fillId="6" borderId="26" xfId="0" applyFont="1" applyFill="1" applyBorder="1">
      <alignment vertical="center"/>
    </xf>
    <xf numFmtId="0" fontId="9" fillId="6" borderId="27" xfId="0" applyFont="1" applyFill="1" applyBorder="1">
      <alignment vertical="center"/>
    </xf>
    <xf numFmtId="0" fontId="9" fillId="6" borderId="28" xfId="0" applyFont="1" applyFill="1" applyBorder="1">
      <alignment vertical="center"/>
    </xf>
    <xf numFmtId="0" fontId="9" fillId="0" borderId="1" xfId="0" applyFont="1" applyBorder="1">
      <alignment vertical="center"/>
    </xf>
    <xf numFmtId="0" fontId="9" fillId="0" borderId="1" xfId="0" applyFont="1" applyBorder="1" applyAlignment="1">
      <alignment horizontal="center" vertical="center"/>
    </xf>
    <xf numFmtId="0" fontId="38" fillId="0" borderId="0" xfId="0" applyFont="1" applyAlignment="1">
      <alignment vertical="center"/>
    </xf>
    <xf numFmtId="0" fontId="14" fillId="4" borderId="29" xfId="0" applyFont="1" applyFill="1" applyBorder="1" applyAlignment="1">
      <alignment horizontal="center" vertical="center"/>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2" borderId="0" xfId="0" applyFill="1">
      <alignment vertical="center"/>
    </xf>
    <xf numFmtId="0" fontId="9" fillId="0" borderId="0" xfId="0" applyFont="1" applyFill="1">
      <alignment vertical="center"/>
    </xf>
    <xf numFmtId="0" fontId="9" fillId="0" borderId="0" xfId="0" applyFont="1" applyFill="1" applyBorder="1" applyAlignment="1">
      <alignment horizontal="left" vertical="top"/>
    </xf>
    <xf numFmtId="0" fontId="41" fillId="0" borderId="0" xfId="0" applyFont="1" applyBorder="1" applyAlignment="1">
      <alignment vertical="center"/>
    </xf>
    <xf numFmtId="0" fontId="56" fillId="0" borderId="0" xfId="4" applyFont="1">
      <alignment vertical="center"/>
    </xf>
    <xf numFmtId="0" fontId="9" fillId="0" borderId="0" xfId="0" applyFont="1" applyFill="1" applyBorder="1" applyAlignment="1">
      <alignment vertical="center"/>
    </xf>
    <xf numFmtId="0" fontId="9" fillId="0" borderId="30" xfId="0" applyFont="1" applyFill="1" applyBorder="1" applyAlignment="1">
      <alignment horizontal="left"/>
    </xf>
    <xf numFmtId="0" fontId="9" fillId="4" borderId="31" xfId="0" applyFont="1" applyFill="1" applyBorder="1" applyAlignment="1">
      <alignment vertical="center"/>
    </xf>
    <xf numFmtId="0" fontId="9" fillId="9" borderId="30" xfId="0" applyFont="1" applyFill="1" applyBorder="1" applyAlignment="1" applyProtection="1">
      <alignment vertical="center"/>
      <protection locked="0"/>
    </xf>
    <xf numFmtId="0" fontId="9" fillId="0" borderId="32" xfId="0" applyFont="1" applyBorder="1" applyAlignment="1">
      <alignment vertical="center"/>
    </xf>
    <xf numFmtId="0" fontId="9" fillId="0" borderId="32" xfId="0" applyFont="1" applyBorder="1">
      <alignment vertical="center"/>
    </xf>
    <xf numFmtId="0" fontId="9" fillId="9" borderId="32" xfId="0" applyFont="1" applyFill="1" applyBorder="1" applyProtection="1">
      <alignment vertical="center"/>
      <protection locked="0"/>
    </xf>
    <xf numFmtId="0" fontId="9" fillId="0" borderId="33" xfId="0" applyFont="1" applyBorder="1">
      <alignment vertical="center"/>
    </xf>
    <xf numFmtId="0" fontId="9" fillId="9" borderId="34" xfId="0" applyFont="1" applyFill="1" applyBorder="1" applyAlignment="1" applyProtection="1">
      <alignment vertical="center"/>
      <protection locked="0"/>
    </xf>
    <xf numFmtId="0" fontId="9" fillId="0" borderId="35" xfId="0" applyFont="1" applyBorder="1">
      <alignment vertical="center"/>
    </xf>
    <xf numFmtId="0" fontId="9" fillId="9" borderId="36" xfId="0" applyFont="1" applyFill="1" applyBorder="1" applyAlignment="1" applyProtection="1">
      <alignment vertical="center"/>
      <protection locked="0"/>
    </xf>
    <xf numFmtId="0" fontId="9" fillId="0" borderId="37" xfId="0" applyFont="1" applyBorder="1" applyAlignment="1">
      <alignment vertical="center"/>
    </xf>
    <xf numFmtId="0" fontId="9" fillId="0" borderId="37" xfId="0" applyFont="1" applyBorder="1">
      <alignment vertical="center"/>
    </xf>
    <xf numFmtId="0" fontId="9" fillId="0" borderId="37" xfId="0" applyFont="1" applyFill="1" applyBorder="1" applyAlignment="1">
      <alignment vertical="center"/>
    </xf>
    <xf numFmtId="0" fontId="9" fillId="0" borderId="38" xfId="0" applyFont="1" applyFill="1" applyBorder="1" applyAlignment="1">
      <alignment vertical="center"/>
    </xf>
    <xf numFmtId="0" fontId="9" fillId="0" borderId="34" xfId="0" applyFont="1" applyBorder="1" applyAlignment="1">
      <alignment vertical="center"/>
    </xf>
    <xf numFmtId="0" fontId="9" fillId="0" borderId="36" xfId="0" applyFont="1" applyBorder="1" applyAlignment="1">
      <alignment vertical="center"/>
    </xf>
    <xf numFmtId="0" fontId="9" fillId="0" borderId="38" xfId="0" applyFont="1" applyBorder="1">
      <alignment vertical="center"/>
    </xf>
    <xf numFmtId="0" fontId="9" fillId="0" borderId="30" xfId="0" applyFont="1" applyBorder="1" applyAlignment="1">
      <alignment vertical="center"/>
    </xf>
    <xf numFmtId="0" fontId="13" fillId="2" borderId="39" xfId="0" applyFont="1" applyFill="1" applyBorder="1" applyAlignment="1">
      <alignment horizontal="center" vertical="center"/>
    </xf>
    <xf numFmtId="0" fontId="9" fillId="4" borderId="39" xfId="0" applyFont="1" applyFill="1" applyBorder="1" applyAlignment="1">
      <alignment horizontal="left" vertical="center" indent="1"/>
    </xf>
    <xf numFmtId="0" fontId="9" fillId="4" borderId="40" xfId="0" applyFont="1" applyFill="1" applyBorder="1" applyAlignment="1">
      <alignment horizontal="left" vertical="center" indent="1"/>
    </xf>
    <xf numFmtId="0" fontId="9" fillId="4" borderId="31" xfId="0" applyFont="1" applyFill="1" applyBorder="1" applyAlignment="1">
      <alignment horizontal="left" vertical="center" indent="1"/>
    </xf>
    <xf numFmtId="0" fontId="9" fillId="4" borderId="41" xfId="0" applyFont="1" applyFill="1" applyBorder="1" applyAlignment="1">
      <alignment horizontal="left" vertical="center" indent="1"/>
    </xf>
    <xf numFmtId="0" fontId="9" fillId="4" borderId="39" xfId="0" applyFont="1" applyFill="1" applyBorder="1" applyAlignment="1">
      <alignment horizontal="center" vertical="center"/>
    </xf>
    <xf numFmtId="181" fontId="9" fillId="0" borderId="39" xfId="0" applyNumberFormat="1" applyFont="1" applyBorder="1" applyAlignment="1">
      <alignment horizontal="right" vertical="center"/>
    </xf>
    <xf numFmtId="0" fontId="9" fillId="0" borderId="32" xfId="0" applyFont="1" applyFill="1" applyBorder="1" applyAlignment="1">
      <alignment vertical="center"/>
    </xf>
    <xf numFmtId="0" fontId="9" fillId="0" borderId="30" xfId="0" applyFont="1" applyFill="1" applyBorder="1" applyAlignment="1"/>
    <xf numFmtId="0" fontId="9" fillId="0" borderId="32" xfId="0" applyFont="1" applyFill="1" applyBorder="1">
      <alignment vertical="center"/>
    </xf>
    <xf numFmtId="0" fontId="9" fillId="0" borderId="33" xfId="0" applyFont="1" applyFill="1" applyBorder="1">
      <alignment vertical="center"/>
    </xf>
    <xf numFmtId="0" fontId="9" fillId="0" borderId="36" xfId="0" applyFont="1" applyFill="1" applyBorder="1" applyAlignment="1">
      <alignment vertical="center"/>
    </xf>
    <xf numFmtId="0" fontId="9" fillId="0" borderId="35" xfId="0" applyFont="1" applyFill="1" applyBorder="1" applyAlignment="1">
      <alignment vertical="center"/>
    </xf>
    <xf numFmtId="0" fontId="9" fillId="4" borderId="36" xfId="0" applyFont="1" applyFill="1" applyBorder="1" applyAlignment="1">
      <alignment vertical="center"/>
    </xf>
    <xf numFmtId="0" fontId="9" fillId="0" borderId="37" xfId="0" applyFont="1" applyFill="1" applyBorder="1">
      <alignment vertical="center"/>
    </xf>
    <xf numFmtId="0" fontId="9" fillId="0" borderId="37" xfId="0" applyFont="1" applyFill="1" applyBorder="1" applyAlignment="1" applyProtection="1">
      <alignment horizontal="left" vertical="center"/>
      <protection locked="0"/>
    </xf>
    <xf numFmtId="0" fontId="9" fillId="0" borderId="0" xfId="0" applyFont="1" applyAlignment="1">
      <alignment horizontal="center" vertical="center"/>
    </xf>
    <xf numFmtId="0" fontId="9" fillId="4" borderId="1" xfId="0" applyFont="1" applyFill="1" applyBorder="1" applyAlignment="1">
      <alignment horizontal="center" vertical="center"/>
    </xf>
    <xf numFmtId="0" fontId="34" fillId="0" borderId="0" xfId="0" applyFont="1" applyAlignment="1">
      <alignment horizontal="left" vertical="center" wrapText="1"/>
    </xf>
    <xf numFmtId="57" fontId="11" fillId="9" borderId="39" xfId="0" applyNumberFormat="1" applyFont="1" applyFill="1" applyBorder="1" applyAlignment="1" applyProtection="1">
      <alignment horizontal="left" vertical="center"/>
      <protection locked="0"/>
    </xf>
    <xf numFmtId="0" fontId="11" fillId="9" borderId="39" xfId="0" applyFont="1" applyFill="1" applyBorder="1" applyAlignment="1" applyProtection="1">
      <alignment horizontal="center" vertical="center"/>
      <protection locked="0"/>
    </xf>
    <xf numFmtId="0" fontId="11" fillId="9" borderId="39" xfId="0" applyFont="1" applyFill="1" applyBorder="1" applyAlignment="1" applyProtection="1">
      <alignment horizontal="left" vertical="center"/>
      <protection locked="0"/>
    </xf>
    <xf numFmtId="177" fontId="11" fillId="9" borderId="39" xfId="2" applyNumberFormat="1" applyFont="1" applyFill="1" applyBorder="1" applyAlignment="1" applyProtection="1">
      <alignment horizontal="right" vertical="center"/>
      <protection locked="0"/>
    </xf>
    <xf numFmtId="0" fontId="9" fillId="0" borderId="0" xfId="0" applyFont="1" applyBorder="1" applyAlignment="1" applyProtection="1">
      <alignment vertical="center"/>
    </xf>
    <xf numFmtId="0" fontId="11" fillId="0" borderId="0" xfId="0" applyFont="1" applyBorder="1" applyAlignment="1" applyProtection="1">
      <alignment horizontal="left" vertical="center"/>
    </xf>
    <xf numFmtId="38" fontId="43" fillId="9" borderId="1" xfId="3" applyFont="1" applyFill="1" applyBorder="1" applyProtection="1">
      <alignment vertical="center"/>
      <protection locked="0"/>
    </xf>
    <xf numFmtId="0" fontId="43" fillId="9" borderId="1" xfId="4" applyFont="1" applyFill="1" applyBorder="1" applyAlignment="1" applyProtection="1">
      <alignment vertical="center" shrinkToFit="1"/>
      <protection locked="0"/>
    </xf>
    <xf numFmtId="38" fontId="43" fillId="9" borderId="2" xfId="3" applyFont="1" applyFill="1" applyBorder="1" applyProtection="1">
      <alignment vertical="center"/>
      <protection locked="0"/>
    </xf>
    <xf numFmtId="38" fontId="43" fillId="9" borderId="3" xfId="3" applyFont="1" applyFill="1" applyBorder="1" applyProtection="1">
      <alignment vertical="center"/>
      <protection locked="0"/>
    </xf>
    <xf numFmtId="0" fontId="43" fillId="9" borderId="4" xfId="4" applyFont="1" applyFill="1" applyBorder="1" applyAlignment="1" applyProtection="1">
      <alignment horizontal="center" vertical="center"/>
      <protection locked="0"/>
    </xf>
    <xf numFmtId="38" fontId="43" fillId="2" borderId="1" xfId="3" applyFont="1" applyFill="1" applyBorder="1" applyProtection="1">
      <alignment vertical="center"/>
      <protection locked="0"/>
    </xf>
    <xf numFmtId="38" fontId="43" fillId="9" borderId="1" xfId="2" applyFont="1" applyFill="1" applyBorder="1" applyProtection="1">
      <alignment vertical="center"/>
      <protection locked="0"/>
    </xf>
    <xf numFmtId="38" fontId="43" fillId="9" borderId="1" xfId="2" applyFont="1" applyFill="1" applyBorder="1" applyAlignment="1" applyProtection="1">
      <alignment vertical="center" shrinkToFit="1"/>
      <protection locked="0"/>
    </xf>
    <xf numFmtId="0" fontId="43" fillId="9" borderId="6" xfId="4" applyFont="1" applyFill="1" applyBorder="1" applyProtection="1">
      <alignment vertical="center"/>
      <protection locked="0"/>
    </xf>
    <xf numFmtId="38" fontId="43" fillId="9" borderId="5" xfId="2" applyFont="1" applyFill="1" applyBorder="1" applyProtection="1">
      <alignment vertical="center"/>
      <protection locked="0"/>
    </xf>
    <xf numFmtId="38" fontId="43" fillId="9" borderId="10" xfId="2" applyFont="1" applyFill="1" applyBorder="1" applyProtection="1">
      <alignment vertical="center"/>
      <protection locked="0"/>
    </xf>
    <xf numFmtId="0" fontId="14" fillId="9" borderId="1" xfId="0" applyFont="1" applyFill="1" applyBorder="1" applyProtection="1">
      <alignment vertical="center"/>
      <protection locked="0"/>
    </xf>
    <xf numFmtId="0" fontId="14" fillId="9" borderId="2" xfId="0" applyFont="1" applyFill="1" applyBorder="1" applyProtection="1">
      <alignment vertical="center"/>
      <protection locked="0"/>
    </xf>
    <xf numFmtId="0" fontId="14" fillId="9" borderId="4" xfId="0" applyFont="1" applyFill="1" applyBorder="1" applyProtection="1">
      <alignment vertical="center"/>
      <protection locked="0"/>
    </xf>
    <xf numFmtId="0" fontId="14" fillId="9" borderId="2" xfId="0" applyFont="1" applyFill="1" applyBorder="1" applyAlignment="1" applyProtection="1">
      <alignment horizontal="center" vertical="center"/>
      <protection locked="0"/>
    </xf>
    <xf numFmtId="0" fontId="14" fillId="9" borderId="3"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protection locked="0"/>
    </xf>
    <xf numFmtId="0" fontId="14" fillId="9" borderId="1" xfId="0" applyFont="1" applyFill="1" applyBorder="1" applyAlignment="1" applyProtection="1">
      <alignment horizontal="center" vertical="center"/>
      <protection locked="0"/>
    </xf>
    <xf numFmtId="0" fontId="16" fillId="9" borderId="1" xfId="0" applyFont="1" applyFill="1" applyBorder="1" applyAlignment="1" applyProtection="1">
      <alignment vertical="center" wrapText="1"/>
      <protection locked="0"/>
    </xf>
    <xf numFmtId="0" fontId="13" fillId="9" borderId="1" xfId="0" applyFont="1" applyFill="1" applyBorder="1" applyAlignment="1" applyProtection="1">
      <alignment horizontal="left" vertical="center" indent="1"/>
      <protection locked="0"/>
    </xf>
    <xf numFmtId="0" fontId="9" fillId="0" borderId="0" xfId="0" applyFont="1" applyProtection="1">
      <alignment vertical="center"/>
    </xf>
    <xf numFmtId="0" fontId="40" fillId="0" borderId="0" xfId="0" applyFont="1" applyAlignment="1" applyProtection="1">
      <alignment horizontal="center" vertical="center"/>
    </xf>
    <xf numFmtId="0" fontId="40" fillId="0" borderId="0" xfId="0" applyFont="1" applyProtection="1">
      <alignment vertical="center"/>
    </xf>
    <xf numFmtId="0" fontId="40" fillId="4" borderId="5" xfId="0" applyFont="1" applyFill="1" applyBorder="1" applyAlignment="1" applyProtection="1">
      <alignment horizontal="left" vertical="center" indent="1"/>
    </xf>
    <xf numFmtId="0" fontId="57" fillId="0" borderId="0" xfId="0" applyFont="1" applyAlignment="1" applyProtection="1">
      <alignment horizontal="center" vertical="center"/>
    </xf>
    <xf numFmtId="0" fontId="27" fillId="0" borderId="0" xfId="0" applyFont="1" applyProtection="1">
      <alignment vertical="center"/>
    </xf>
    <xf numFmtId="0" fontId="9" fillId="9" borderId="1" xfId="0" applyFont="1" applyFill="1" applyBorder="1" applyProtection="1">
      <alignment vertical="center"/>
      <protection locked="0"/>
    </xf>
    <xf numFmtId="0" fontId="9" fillId="9" borderId="2" xfId="0" applyFont="1" applyFill="1" applyBorder="1" applyProtection="1">
      <alignment vertical="center"/>
      <protection locked="0"/>
    </xf>
    <xf numFmtId="0" fontId="9" fillId="9" borderId="4" xfId="0" applyFont="1" applyFill="1" applyBorder="1" applyProtection="1">
      <alignment vertical="center"/>
      <protection locked="0"/>
    </xf>
    <xf numFmtId="0" fontId="9" fillId="9" borderId="2"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protection locked="0"/>
    </xf>
    <xf numFmtId="0" fontId="13" fillId="9" borderId="1" xfId="0" applyFont="1" applyFill="1" applyBorder="1" applyAlignment="1" applyProtection="1">
      <alignment vertical="center" wrapText="1"/>
      <protection locked="0"/>
    </xf>
    <xf numFmtId="0" fontId="58" fillId="9" borderId="1" xfId="5" applyFont="1" applyFill="1" applyBorder="1" applyAlignment="1" applyProtection="1">
      <alignment horizontal="center" vertical="center"/>
      <protection locked="0"/>
    </xf>
    <xf numFmtId="0" fontId="51" fillId="9" borderId="42" xfId="5" applyFont="1" applyFill="1" applyBorder="1" applyAlignment="1" applyProtection="1">
      <alignment horizontal="center" vertical="center"/>
      <protection locked="0"/>
    </xf>
    <xf numFmtId="0" fontId="51" fillId="9" borderId="43" xfId="5" applyFont="1" applyFill="1" applyBorder="1" applyAlignment="1" applyProtection="1">
      <alignment horizontal="center" vertical="center"/>
      <protection locked="0"/>
    </xf>
    <xf numFmtId="0" fontId="51" fillId="9" borderId="44" xfId="5" applyFont="1" applyFill="1" applyBorder="1" applyAlignment="1" applyProtection="1">
      <alignment horizontal="center" vertical="center"/>
      <protection locked="0"/>
    </xf>
    <xf numFmtId="0" fontId="51" fillId="9" borderId="45" xfId="5" applyFont="1" applyFill="1" applyBorder="1" applyAlignment="1" applyProtection="1">
      <alignment horizontal="center" vertical="center"/>
      <protection locked="0"/>
    </xf>
    <xf numFmtId="0" fontId="51" fillId="9" borderId="46" xfId="5" applyFont="1" applyFill="1" applyBorder="1" applyAlignment="1" applyProtection="1">
      <alignment horizontal="center" vertical="center"/>
      <protection locked="0"/>
    </xf>
    <xf numFmtId="0" fontId="51" fillId="9" borderId="47" xfId="5" applyFont="1" applyFill="1" applyBorder="1" applyAlignment="1" applyProtection="1">
      <alignment horizontal="center" vertical="center"/>
      <protection locked="0"/>
    </xf>
    <xf numFmtId="0" fontId="9" fillId="9" borderId="39" xfId="0" applyFont="1" applyFill="1" applyBorder="1" applyAlignment="1" applyProtection="1">
      <alignment horizontal="center" vertical="center"/>
      <protection locked="0"/>
    </xf>
    <xf numFmtId="181" fontId="9" fillId="9" borderId="39" xfId="0" applyNumberFormat="1" applyFont="1" applyFill="1" applyBorder="1" applyAlignment="1" applyProtection="1">
      <alignment horizontal="right" vertical="center"/>
      <protection locked="0"/>
    </xf>
    <xf numFmtId="0" fontId="43" fillId="9" borderId="1" xfId="4" applyFont="1" applyFill="1" applyBorder="1" applyProtection="1">
      <alignment vertical="center"/>
      <protection locked="0"/>
    </xf>
    <xf numFmtId="38" fontId="43" fillId="9" borderId="5" xfId="3" applyFont="1" applyFill="1" applyBorder="1" applyProtection="1">
      <alignment vertical="center"/>
      <protection locked="0"/>
    </xf>
    <xf numFmtId="0" fontId="43" fillId="9" borderId="10" xfId="4" applyFont="1" applyFill="1" applyBorder="1" applyProtection="1">
      <alignment vertical="center"/>
      <protection locked="0"/>
    </xf>
    <xf numFmtId="176" fontId="15" fillId="9" borderId="1" xfId="0" applyNumberFormat="1" applyFont="1" applyFill="1" applyBorder="1" applyAlignment="1" applyProtection="1">
      <alignment horizontal="center" vertical="center" wrapText="1"/>
      <protection locked="0"/>
    </xf>
    <xf numFmtId="182" fontId="15" fillId="9" borderId="1" xfId="0" applyNumberFormat="1" applyFont="1" applyFill="1" applyBorder="1" applyAlignment="1" applyProtection="1">
      <alignment horizontal="center" vertical="center" wrapText="1"/>
      <protection locked="0"/>
    </xf>
    <xf numFmtId="0" fontId="15" fillId="9" borderId="1" xfId="0" applyFont="1" applyFill="1" applyBorder="1" applyAlignment="1" applyProtection="1">
      <alignment horizontal="center" vertical="center" wrapText="1"/>
      <protection locked="0"/>
    </xf>
    <xf numFmtId="182" fontId="15" fillId="9" borderId="1" xfId="2" applyNumberFormat="1" applyFont="1" applyFill="1" applyBorder="1" applyAlignment="1" applyProtection="1">
      <alignment horizontal="center" vertical="center" wrapText="1"/>
      <protection locked="0"/>
    </xf>
    <xf numFmtId="176" fontId="15" fillId="9" borderId="0" xfId="0" applyNumberFormat="1" applyFont="1" applyFill="1" applyAlignment="1" applyProtection="1">
      <alignment horizontal="right" vertical="center"/>
      <protection locked="0"/>
    </xf>
    <xf numFmtId="0" fontId="14" fillId="9" borderId="0" xfId="0" applyFont="1" applyFill="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180" fontId="14" fillId="9" borderId="1" xfId="0" applyNumberFormat="1" applyFont="1" applyFill="1" applyBorder="1" applyAlignment="1" applyProtection="1">
      <alignment horizontal="right" vertical="center"/>
      <protection locked="0"/>
    </xf>
    <xf numFmtId="183" fontId="14" fillId="9" borderId="1" xfId="0" applyNumberFormat="1" applyFont="1" applyFill="1" applyBorder="1" applyAlignment="1" applyProtection="1">
      <alignment horizontal="center" vertical="center"/>
      <protection locked="0"/>
    </xf>
    <xf numFmtId="0" fontId="14" fillId="9" borderId="1" xfId="0" applyFont="1" applyFill="1" applyBorder="1" applyAlignment="1" applyProtection="1">
      <alignment vertical="center" wrapText="1"/>
      <protection locked="0"/>
    </xf>
    <xf numFmtId="176" fontId="14" fillId="9" borderId="1" xfId="0" applyNumberFormat="1" applyFont="1" applyFill="1" applyBorder="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0" fontId="14" fillId="0" borderId="0" xfId="0" applyFont="1" applyFill="1">
      <alignment vertical="center"/>
    </xf>
    <xf numFmtId="0" fontId="14" fillId="0" borderId="0" xfId="0" applyFont="1" applyFill="1" applyBorder="1">
      <alignment vertical="center"/>
    </xf>
    <xf numFmtId="0" fontId="14" fillId="0" borderId="0" xfId="0" applyFont="1" applyFill="1" applyBorder="1" applyProtection="1">
      <alignment vertical="center"/>
      <protection locked="0"/>
    </xf>
    <xf numFmtId="0" fontId="27" fillId="0" borderId="0" xfId="0" applyFont="1" applyAlignment="1"/>
    <xf numFmtId="0" fontId="13" fillId="0" borderId="0" xfId="0" applyFont="1" applyAlignment="1">
      <alignment vertical="center" shrinkToFit="1"/>
    </xf>
    <xf numFmtId="0" fontId="13" fillId="0" borderId="39" xfId="0" applyFont="1" applyBorder="1" applyAlignment="1">
      <alignment vertical="center" shrinkToFit="1"/>
    </xf>
    <xf numFmtId="0" fontId="9" fillId="0" borderId="32" xfId="0" applyFont="1" applyFill="1" applyBorder="1" applyAlignment="1">
      <alignment horizontal="right" vertical="center"/>
    </xf>
    <xf numFmtId="0" fontId="9" fillId="0" borderId="36" xfId="0" applyFont="1" applyFill="1" applyBorder="1" applyAlignment="1" applyProtection="1">
      <alignment vertical="center"/>
      <protection locked="0"/>
    </xf>
    <xf numFmtId="0" fontId="14" fillId="0" borderId="1" xfId="0" applyFont="1" applyBorder="1" applyProtection="1">
      <alignment vertical="center"/>
      <protection locked="0"/>
    </xf>
    <xf numFmtId="0" fontId="14" fillId="0" borderId="1" xfId="0" applyFont="1" applyBorder="1" applyAlignment="1" applyProtection="1">
      <alignment horizontal="center" vertical="center"/>
      <protection locked="0"/>
    </xf>
    <xf numFmtId="0" fontId="9" fillId="0" borderId="32"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Border="1" applyAlignment="1">
      <alignment vertical="center"/>
    </xf>
    <xf numFmtId="0" fontId="9" fillId="9" borderId="0" xfId="0" applyFont="1" applyFill="1" applyBorder="1" applyAlignment="1" applyProtection="1">
      <alignment horizontal="left" vertical="center" shrinkToFit="1"/>
      <protection locked="0"/>
    </xf>
    <xf numFmtId="0" fontId="9" fillId="9" borderId="35" xfId="0" applyFont="1" applyFill="1" applyBorder="1" applyAlignment="1" applyProtection="1">
      <alignment horizontal="left" vertical="center" shrinkToFit="1"/>
      <protection locked="0"/>
    </xf>
    <xf numFmtId="0" fontId="9" fillId="9" borderId="37" xfId="0" applyFont="1" applyFill="1" applyBorder="1" applyAlignment="1" applyProtection="1">
      <alignment horizontal="left" vertical="center" shrinkToFit="1"/>
      <protection locked="0"/>
    </xf>
    <xf numFmtId="0" fontId="9" fillId="9" borderId="38" xfId="0" applyFont="1" applyFill="1" applyBorder="1" applyAlignment="1" applyProtection="1">
      <alignment horizontal="left" vertical="center" shrinkToFit="1"/>
      <protection locked="0"/>
    </xf>
    <xf numFmtId="176" fontId="9" fillId="9" borderId="0" xfId="0" applyNumberFormat="1" applyFont="1" applyFill="1" applyAlignment="1" applyProtection="1">
      <alignment horizontal="right" vertical="center" indent="1"/>
      <protection locked="0"/>
    </xf>
    <xf numFmtId="0" fontId="9" fillId="9" borderId="39" xfId="0" applyFont="1" applyFill="1" applyBorder="1" applyAlignment="1" applyProtection="1">
      <alignment horizontal="left" vertical="center"/>
      <protection locked="0"/>
    </xf>
    <xf numFmtId="0" fontId="9" fillId="0" borderId="32" xfId="0" applyFont="1" applyFill="1" applyBorder="1" applyAlignment="1">
      <alignment horizontal="left"/>
    </xf>
    <xf numFmtId="0" fontId="9" fillId="0" borderId="33" xfId="0" applyFont="1" applyFill="1" applyBorder="1" applyAlignment="1">
      <alignment horizontal="left"/>
    </xf>
    <xf numFmtId="0" fontId="9" fillId="4" borderId="39" xfId="0" applyFont="1" applyFill="1" applyBorder="1" applyAlignment="1">
      <alignment horizontal="center" vertical="center"/>
    </xf>
    <xf numFmtId="0" fontId="9" fillId="4" borderId="39" xfId="0" applyFont="1" applyFill="1" applyBorder="1" applyAlignment="1">
      <alignment horizontal="center" vertical="center" wrapText="1"/>
    </xf>
    <xf numFmtId="0" fontId="9" fillId="0" borderId="39" xfId="0" applyFont="1" applyFill="1" applyBorder="1" applyAlignment="1">
      <alignment horizontal="left" vertical="center"/>
    </xf>
    <xf numFmtId="0" fontId="36" fillId="9" borderId="39" xfId="1" applyFont="1" applyFill="1" applyBorder="1" applyAlignment="1" applyProtection="1">
      <alignment horizontal="left" vertical="center"/>
      <protection locked="0"/>
    </xf>
    <xf numFmtId="0" fontId="14" fillId="9" borderId="39" xfId="0" applyFont="1" applyFill="1" applyBorder="1" applyAlignment="1" applyProtection="1">
      <alignment horizontal="left" vertical="center"/>
      <protection locked="0"/>
    </xf>
    <xf numFmtId="0" fontId="9" fillId="6" borderId="39" xfId="0" applyFont="1" applyFill="1" applyBorder="1" applyAlignment="1">
      <alignment horizontal="center" vertical="center"/>
    </xf>
    <xf numFmtId="0" fontId="9" fillId="0" borderId="0" xfId="0" applyFont="1" applyAlignment="1">
      <alignment horizontal="center" vertical="center"/>
    </xf>
    <xf numFmtId="0" fontId="9" fillId="9" borderId="0" xfId="0" applyFont="1" applyFill="1" applyBorder="1" applyAlignment="1" applyProtection="1">
      <alignment horizontal="left" vertical="center"/>
      <protection locked="0"/>
    </xf>
    <xf numFmtId="0" fontId="9" fillId="0" borderId="36" xfId="0" applyFont="1" applyFill="1" applyBorder="1" applyAlignment="1">
      <alignment horizontal="left" vertical="top" wrapText="1" shrinkToFit="1"/>
    </xf>
    <xf numFmtId="0" fontId="9" fillId="0" borderId="37" xfId="0" applyFont="1" applyFill="1" applyBorder="1" applyAlignment="1">
      <alignment horizontal="left" vertical="top" wrapText="1" shrinkToFit="1"/>
    </xf>
    <xf numFmtId="0" fontId="9" fillId="0" borderId="38" xfId="0" applyFont="1" applyFill="1" applyBorder="1" applyAlignment="1">
      <alignment horizontal="left" vertical="top" wrapText="1" shrinkToFit="1"/>
    </xf>
    <xf numFmtId="0" fontId="9" fillId="0" borderId="39" xfId="0" applyFont="1" applyFill="1" applyBorder="1" applyAlignment="1">
      <alignment horizontal="left" vertical="center" wrapText="1"/>
    </xf>
    <xf numFmtId="0" fontId="9" fillId="9" borderId="0" xfId="0" applyFont="1" applyFill="1" applyBorder="1" applyAlignment="1" applyProtection="1">
      <alignment horizontal="right" vertical="center"/>
      <protection locked="0"/>
    </xf>
    <xf numFmtId="0" fontId="9" fillId="9" borderId="37" xfId="0" applyFont="1" applyFill="1" applyBorder="1" applyAlignment="1" applyProtection="1">
      <alignment horizontal="center" vertical="center"/>
      <protection locked="0"/>
    </xf>
    <xf numFmtId="0" fontId="9" fillId="9" borderId="32" xfId="0" applyFont="1" applyFill="1" applyBorder="1" applyAlignment="1" applyProtection="1">
      <alignment horizontal="left" vertical="center"/>
      <protection locked="0"/>
    </xf>
    <xf numFmtId="0" fontId="9" fillId="9" borderId="33" xfId="0" applyFont="1" applyFill="1" applyBorder="1" applyAlignment="1" applyProtection="1">
      <alignment horizontal="left" vertical="center"/>
      <protection locked="0"/>
    </xf>
    <xf numFmtId="0" fontId="40" fillId="0" borderId="0" xfId="0" applyFont="1" applyAlignment="1">
      <alignment horizontal="center" vertical="center"/>
    </xf>
    <xf numFmtId="0" fontId="9" fillId="0" borderId="0" xfId="0" applyFont="1" applyAlignment="1">
      <alignment horizontal="left" vertical="center" wrapText="1"/>
    </xf>
    <xf numFmtId="0" fontId="9" fillId="0" borderId="30" xfId="0" applyFont="1" applyFill="1" applyBorder="1" applyAlignment="1">
      <alignment vertical="center"/>
    </xf>
    <xf numFmtId="0" fontId="11" fillId="9" borderId="39" xfId="0" applyFont="1" applyFill="1" applyBorder="1" applyAlignment="1" applyProtection="1">
      <alignment horizontal="left" vertical="center"/>
      <protection locked="0"/>
    </xf>
    <xf numFmtId="0" fontId="11" fillId="9" borderId="39" xfId="0" applyFont="1" applyFill="1" applyBorder="1" applyAlignment="1" applyProtection="1">
      <alignment horizontal="left" vertical="top" wrapText="1" indent="1"/>
      <protection locked="0"/>
    </xf>
    <xf numFmtId="0" fontId="13" fillId="2" borderId="39" xfId="0" applyFont="1" applyFill="1" applyBorder="1" applyAlignment="1">
      <alignment horizontal="center" vertical="center" wrapText="1"/>
    </xf>
    <xf numFmtId="0" fontId="13" fillId="2" borderId="39" xfId="0" applyFont="1" applyFill="1" applyBorder="1" applyAlignment="1">
      <alignment horizontal="center" vertical="center"/>
    </xf>
    <xf numFmtId="0" fontId="11" fillId="9" borderId="39" xfId="0" applyFont="1" applyFill="1" applyBorder="1" applyAlignment="1" applyProtection="1">
      <alignment horizontal="left" vertical="center" wrapText="1"/>
      <protection locked="0"/>
    </xf>
    <xf numFmtId="0" fontId="11" fillId="2" borderId="39" xfId="0" applyFont="1" applyFill="1" applyBorder="1" applyAlignment="1">
      <alignment horizontal="left" vertical="center"/>
    </xf>
    <xf numFmtId="0" fontId="12" fillId="0" borderId="0" xfId="0" applyFont="1" applyBorder="1" applyAlignment="1">
      <alignment horizontal="left" vertical="center" wrapText="1"/>
    </xf>
    <xf numFmtId="0" fontId="12" fillId="9" borderId="39" xfId="0" applyFont="1" applyFill="1" applyBorder="1" applyAlignment="1" applyProtection="1">
      <alignment horizontal="left" vertical="top" wrapText="1" indent="1"/>
      <protection locked="0"/>
    </xf>
    <xf numFmtId="0" fontId="43" fillId="0" borderId="0" xfId="4" applyFont="1" applyAlignment="1">
      <alignment horizontal="left" vertical="center"/>
    </xf>
    <xf numFmtId="0" fontId="43" fillId="3" borderId="1" xfId="4" applyFont="1" applyFill="1" applyBorder="1" applyAlignment="1">
      <alignment horizontal="center" vertical="center"/>
    </xf>
    <xf numFmtId="0" fontId="43" fillId="9" borderId="1" xfId="4" applyFont="1" applyFill="1" applyBorder="1" applyAlignment="1" applyProtection="1">
      <alignment horizontal="left" vertical="center"/>
      <protection locked="0"/>
    </xf>
    <xf numFmtId="0" fontId="43" fillId="9" borderId="1" xfId="4" applyFont="1" applyFill="1" applyBorder="1" applyAlignment="1" applyProtection="1">
      <alignment vertical="center"/>
      <protection locked="0"/>
    </xf>
    <xf numFmtId="0" fontId="43" fillId="0" borderId="1" xfId="4" applyFont="1" applyBorder="1" applyAlignment="1">
      <alignment horizontal="left" vertical="center"/>
    </xf>
    <xf numFmtId="0" fontId="43" fillId="0" borderId="1" xfId="4" applyFont="1" applyBorder="1" applyAlignment="1">
      <alignment vertical="center"/>
    </xf>
    <xf numFmtId="38" fontId="43" fillId="2" borderId="1" xfId="3" applyFont="1" applyFill="1" applyBorder="1" applyAlignment="1" applyProtection="1">
      <alignment horizontal="right" vertical="center"/>
      <protection locked="0"/>
    </xf>
    <xf numFmtId="0" fontId="43" fillId="3" borderId="6" xfId="4" applyFont="1" applyFill="1" applyBorder="1" applyAlignment="1">
      <alignment horizontal="center" vertical="center"/>
    </xf>
    <xf numFmtId="0" fontId="43" fillId="3" borderId="7" xfId="4" applyFont="1" applyFill="1" applyBorder="1" applyAlignment="1">
      <alignment horizontal="center" vertical="center"/>
    </xf>
    <xf numFmtId="0" fontId="43" fillId="3" borderId="2" xfId="4" applyFont="1" applyFill="1" applyBorder="1" applyAlignment="1">
      <alignment horizontal="center" vertical="center"/>
    </xf>
    <xf numFmtId="0" fontId="43" fillId="3" borderId="3" xfId="4" applyFont="1" applyFill="1" applyBorder="1" applyAlignment="1">
      <alignment horizontal="center" vertical="center"/>
    </xf>
    <xf numFmtId="0" fontId="43" fillId="3" borderId="4" xfId="4" applyFont="1" applyFill="1" applyBorder="1" applyAlignment="1">
      <alignment horizontal="center" vertical="center"/>
    </xf>
    <xf numFmtId="0" fontId="43" fillId="9" borderId="2" xfId="4" applyFont="1" applyFill="1" applyBorder="1" applyAlignment="1" applyProtection="1">
      <alignment vertical="center" wrapText="1"/>
      <protection locked="0"/>
    </xf>
    <xf numFmtId="0" fontId="43" fillId="9" borderId="3" xfId="4" applyFont="1" applyFill="1" applyBorder="1" applyAlignment="1" applyProtection="1">
      <alignment vertical="center" wrapText="1"/>
      <protection locked="0"/>
    </xf>
    <xf numFmtId="38" fontId="43" fillId="9" borderId="3" xfId="3" applyFont="1" applyFill="1" applyBorder="1" applyAlignment="1" applyProtection="1">
      <alignment horizontal="right" vertical="center" wrapText="1"/>
      <protection locked="0"/>
    </xf>
    <xf numFmtId="38" fontId="43" fillId="9" borderId="4" xfId="3" applyFont="1" applyFill="1" applyBorder="1" applyAlignment="1" applyProtection="1">
      <alignment horizontal="right" vertical="center" wrapText="1"/>
      <protection locked="0"/>
    </xf>
    <xf numFmtId="0" fontId="43" fillId="0" borderId="0" xfId="4" applyFont="1" applyAlignment="1">
      <alignment horizontal="center" vertical="center"/>
    </xf>
    <xf numFmtId="0" fontId="14" fillId="0" borderId="1" xfId="0" applyFont="1" applyBorder="1" applyAlignment="1">
      <alignment horizontal="left" vertical="center"/>
    </xf>
    <xf numFmtId="0" fontId="14" fillId="9" borderId="1" xfId="0" applyFont="1" applyFill="1" applyBorder="1" applyAlignment="1" applyProtection="1">
      <alignment horizontal="left" vertical="top"/>
      <protection locked="0"/>
    </xf>
    <xf numFmtId="176" fontId="14" fillId="9" borderId="1" xfId="0" applyNumberFormat="1" applyFont="1" applyFill="1" applyBorder="1" applyAlignment="1" applyProtection="1">
      <alignment horizontal="left" vertical="center"/>
      <protection locked="0"/>
    </xf>
    <xf numFmtId="0" fontId="14" fillId="9" borderId="1" xfId="0" applyFont="1" applyFill="1" applyBorder="1" applyAlignment="1" applyProtection="1">
      <alignment horizontal="left" vertical="center"/>
      <protection locked="0"/>
    </xf>
    <xf numFmtId="0" fontId="14" fillId="4" borderId="1" xfId="0" applyFont="1" applyFill="1" applyBorder="1" applyAlignment="1">
      <alignment horizontal="left" vertical="center"/>
    </xf>
    <xf numFmtId="0" fontId="14" fillId="9" borderId="1" xfId="0" applyFont="1" applyFill="1" applyBorder="1" applyAlignment="1" applyProtection="1">
      <alignment horizontal="left" vertical="center" indent="1"/>
      <protection locked="0"/>
    </xf>
    <xf numFmtId="0" fontId="14" fillId="9" borderId="9" xfId="0" applyFont="1" applyFill="1" applyBorder="1" applyAlignment="1" applyProtection="1">
      <alignment horizontal="left" vertical="center"/>
      <protection locked="0"/>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6" borderId="48" xfId="0" applyFont="1" applyFill="1" applyBorder="1" applyAlignment="1">
      <alignment horizontal="center" vertical="center"/>
    </xf>
    <xf numFmtId="0" fontId="14" fillId="6" borderId="49" xfId="0" applyFont="1" applyFill="1" applyBorder="1" applyAlignment="1">
      <alignment horizontal="center" vertical="center"/>
    </xf>
    <xf numFmtId="0" fontId="14" fillId="6" borderId="50" xfId="0" applyFont="1" applyFill="1" applyBorder="1" applyAlignment="1">
      <alignment horizontal="center" vertical="center"/>
    </xf>
    <xf numFmtId="0" fontId="14" fillId="6" borderId="1" xfId="0" applyFont="1" applyFill="1" applyBorder="1" applyAlignment="1">
      <alignment horizontal="left" vertical="center"/>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3" fillId="9" borderId="1" xfId="1" applyFill="1" applyBorder="1" applyAlignment="1" applyProtection="1">
      <alignment horizontal="left" vertical="center"/>
      <protection locked="0"/>
    </xf>
    <xf numFmtId="0" fontId="14" fillId="9" borderId="5" xfId="0" applyFont="1" applyFill="1" applyBorder="1" applyAlignment="1" applyProtection="1">
      <alignment horizontal="left" vertical="center"/>
      <protection locked="0"/>
    </xf>
    <xf numFmtId="0" fontId="13" fillId="9" borderId="5" xfId="0" applyFont="1" applyFill="1" applyBorder="1" applyAlignment="1" applyProtection="1">
      <alignment horizontal="left" vertical="center" indent="1"/>
      <protection locked="0"/>
    </xf>
    <xf numFmtId="0" fontId="13" fillId="9" borderId="8" xfId="0" applyFont="1" applyFill="1" applyBorder="1" applyAlignment="1" applyProtection="1">
      <alignment horizontal="left" vertical="center" indent="1"/>
      <protection locked="0"/>
    </xf>
    <xf numFmtId="0" fontId="13" fillId="9" borderId="9" xfId="0" applyFont="1" applyFill="1" applyBorder="1" applyAlignment="1" applyProtection="1">
      <alignment horizontal="left" vertical="center" indent="1"/>
      <protection locked="0"/>
    </xf>
    <xf numFmtId="0" fontId="34" fillId="0" borderId="0" xfId="0" applyFont="1" applyAlignment="1">
      <alignment horizontal="left" vertical="top" wrapText="1"/>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8" xfId="0" applyFont="1" applyFill="1" applyBorder="1" applyAlignment="1">
      <alignment horizontal="center" vertical="center"/>
    </xf>
    <xf numFmtId="0" fontId="9" fillId="6" borderId="49" xfId="0" applyFont="1" applyFill="1" applyBorder="1" applyAlignment="1">
      <alignment horizontal="center" vertical="center"/>
    </xf>
    <xf numFmtId="0" fontId="9" fillId="9" borderId="6" xfId="0" applyFont="1" applyFill="1" applyBorder="1" applyAlignment="1" applyProtection="1">
      <alignment horizontal="left" vertical="center" wrapText="1"/>
      <protection locked="0"/>
    </xf>
    <xf numFmtId="0" fontId="9" fillId="9" borderId="51" xfId="0" applyFont="1" applyFill="1" applyBorder="1" applyAlignment="1" applyProtection="1">
      <alignment horizontal="left" vertical="center"/>
      <protection locked="0"/>
    </xf>
    <xf numFmtId="0" fontId="9" fillId="9" borderId="7"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xf>
    <xf numFmtId="0" fontId="9" fillId="4" borderId="6" xfId="0" applyFont="1" applyFill="1" applyBorder="1" applyAlignment="1">
      <alignment horizontal="left" vertical="center"/>
    </xf>
    <xf numFmtId="0" fontId="9" fillId="4" borderId="51" xfId="0" applyFont="1" applyFill="1" applyBorder="1" applyAlignment="1">
      <alignment horizontal="left" vertical="center"/>
    </xf>
    <xf numFmtId="0" fontId="9" fillId="4" borderId="7" xfId="0" applyFont="1" applyFill="1" applyBorder="1" applyAlignment="1">
      <alignment horizontal="left" vertical="center"/>
    </xf>
    <xf numFmtId="0" fontId="9" fillId="9" borderId="6" xfId="0" applyFont="1" applyFill="1" applyBorder="1" applyAlignment="1" applyProtection="1">
      <alignment horizontal="left" vertical="center"/>
      <protection locked="0"/>
    </xf>
    <xf numFmtId="0" fontId="9" fillId="9" borderId="1" xfId="0" applyFont="1" applyFill="1" applyBorder="1" applyAlignment="1" applyProtection="1">
      <alignment horizontal="left" vertical="center"/>
      <protection locked="0"/>
    </xf>
    <xf numFmtId="0" fontId="9" fillId="9" borderId="1" xfId="0" applyFont="1" applyFill="1" applyBorder="1" applyAlignment="1" applyProtection="1">
      <alignment horizontal="left" vertical="top"/>
      <protection locked="0"/>
    </xf>
    <xf numFmtId="0" fontId="9" fillId="6" borderId="50" xfId="0" applyFont="1" applyFill="1" applyBorder="1" applyAlignment="1">
      <alignment horizontal="center" vertical="center"/>
    </xf>
    <xf numFmtId="0" fontId="9" fillId="6" borderId="1" xfId="0" applyFont="1" applyFill="1" applyBorder="1" applyAlignment="1">
      <alignment horizontal="center" vertical="center" wrapText="1"/>
    </xf>
    <xf numFmtId="0" fontId="35" fillId="0" borderId="0" xfId="0" applyFont="1" applyAlignment="1">
      <alignment horizontal="center" vertical="center"/>
    </xf>
    <xf numFmtId="0" fontId="14" fillId="9" borderId="1" xfId="0" applyFont="1" applyFill="1" applyBorder="1" applyAlignment="1" applyProtection="1">
      <alignment horizontal="left" vertical="center" wrapText="1"/>
      <protection locked="0"/>
    </xf>
    <xf numFmtId="176" fontId="14" fillId="9" borderId="1" xfId="0" applyNumberFormat="1" applyFont="1" applyFill="1" applyBorder="1" applyAlignment="1" applyProtection="1">
      <alignment horizontal="left" vertical="center" wrapText="1"/>
      <protection locked="0"/>
    </xf>
    <xf numFmtId="0" fontId="17" fillId="0" borderId="0" xfId="0" applyFont="1" applyAlignment="1">
      <alignment horizontal="center" vertical="center"/>
    </xf>
    <xf numFmtId="0" fontId="15" fillId="0" borderId="0" xfId="0" applyFont="1" applyAlignment="1">
      <alignment horizontal="left" vertical="center" wrapText="1"/>
    </xf>
    <xf numFmtId="0" fontId="15" fillId="0" borderId="1" xfId="0" applyFont="1" applyBorder="1" applyAlignment="1">
      <alignment horizontal="left" vertical="center" indent="1"/>
    </xf>
    <xf numFmtId="0" fontId="15" fillId="9" borderId="1" xfId="0" applyFont="1" applyFill="1" applyBorder="1" applyAlignment="1" applyProtection="1">
      <alignment horizontal="left" vertical="center" wrapText="1" indent="1"/>
      <protection locked="0"/>
    </xf>
    <xf numFmtId="178" fontId="15" fillId="9" borderId="1" xfId="0" applyNumberFormat="1" applyFont="1" applyFill="1" applyBorder="1" applyAlignment="1" applyProtection="1">
      <alignment horizontal="left" vertical="center" indent="1"/>
      <protection locked="0"/>
    </xf>
    <xf numFmtId="176" fontId="15" fillId="9" borderId="1" xfId="0" applyNumberFormat="1" applyFont="1" applyFill="1" applyBorder="1" applyAlignment="1" applyProtection="1">
      <alignment horizontal="left" vertical="center" indent="1"/>
      <protection locked="0"/>
    </xf>
    <xf numFmtId="0" fontId="15" fillId="0" borderId="0" xfId="0" applyFont="1" applyAlignment="1">
      <alignment horizontal="center" vertical="center"/>
    </xf>
    <xf numFmtId="179" fontId="15" fillId="0" borderId="1" xfId="0" applyNumberFormat="1" applyFont="1" applyFill="1" applyBorder="1" applyAlignment="1">
      <alignment horizontal="left" vertical="center" indent="1"/>
    </xf>
    <xf numFmtId="0" fontId="16" fillId="0" borderId="0" xfId="0" applyFont="1" applyAlignment="1">
      <alignment horizontal="left" vertical="top" wrapText="1"/>
    </xf>
    <xf numFmtId="0" fontId="16" fillId="0" borderId="0" xfId="0" applyFont="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center"/>
    </xf>
    <xf numFmtId="0" fontId="49" fillId="6" borderId="5" xfId="5" applyFont="1" applyFill="1" applyBorder="1" applyAlignment="1">
      <alignment horizontal="center" vertical="center" wrapText="1"/>
    </xf>
    <xf numFmtId="0" fontId="49" fillId="6" borderId="8" xfId="5" applyFont="1" applyFill="1" applyBorder="1" applyAlignment="1">
      <alignment horizontal="center" vertical="center" wrapText="1"/>
    </xf>
    <xf numFmtId="0" fontId="51" fillId="9" borderId="1" xfId="5" applyFont="1" applyFill="1" applyBorder="1" applyAlignment="1" applyProtection="1">
      <alignment horizontal="left" vertical="center"/>
      <protection locked="0"/>
    </xf>
    <xf numFmtId="0" fontId="49" fillId="9" borderId="6" xfId="5" applyFont="1" applyFill="1" applyBorder="1" applyAlignment="1">
      <alignment horizontal="left" vertical="center"/>
    </xf>
    <xf numFmtId="0" fontId="49" fillId="9" borderId="51" xfId="5" applyFont="1" applyFill="1" applyBorder="1" applyAlignment="1">
      <alignment horizontal="left" vertical="center"/>
    </xf>
    <xf numFmtId="0" fontId="49" fillId="9" borderId="7" xfId="5" applyFont="1" applyFill="1" applyBorder="1" applyAlignment="1">
      <alignment horizontal="left" vertical="center"/>
    </xf>
    <xf numFmtId="0" fontId="51" fillId="9" borderId="11" xfId="5" applyFont="1" applyFill="1" applyBorder="1" applyAlignment="1" applyProtection="1">
      <alignment horizontal="center" vertical="center"/>
      <protection locked="0"/>
    </xf>
    <xf numFmtId="0" fontId="51" fillId="9" borderId="12" xfId="5" applyFont="1" applyFill="1" applyBorder="1" applyAlignment="1" applyProtection="1">
      <alignment horizontal="center" vertical="center"/>
      <protection locked="0"/>
    </xf>
    <xf numFmtId="0" fontId="51" fillId="0" borderId="12" xfId="5" applyFont="1" applyBorder="1" applyAlignment="1">
      <alignment horizontal="left" vertical="center"/>
    </xf>
    <xf numFmtId="0" fontId="51" fillId="0" borderId="14" xfId="5" applyFont="1" applyBorder="1" applyAlignment="1">
      <alignment horizontal="left" vertical="center"/>
    </xf>
    <xf numFmtId="0" fontId="31" fillId="0" borderId="0" xfId="6" applyFont="1" applyAlignment="1">
      <alignment horizontal="center" vertical="center"/>
    </xf>
    <xf numFmtId="0" fontId="22" fillId="0" borderId="20" xfId="6" applyFont="1" applyBorder="1" applyAlignment="1">
      <alignment horizontal="center" vertical="center"/>
    </xf>
    <xf numFmtId="0" fontId="22" fillId="0" borderId="0" xfId="6" applyFont="1" applyBorder="1" applyAlignment="1">
      <alignment horizontal="center" vertical="center"/>
    </xf>
    <xf numFmtId="0" fontId="22" fillId="0" borderId="15" xfId="6" applyFont="1" applyBorder="1" applyAlignment="1">
      <alignment horizontal="center" vertical="center"/>
    </xf>
    <xf numFmtId="0" fontId="25" fillId="0" borderId="53" xfId="6" applyFont="1" applyBorder="1" applyAlignment="1">
      <alignment horizontal="center" vertical="center"/>
    </xf>
    <xf numFmtId="0" fontId="14" fillId="0" borderId="52" xfId="0" applyFont="1" applyBorder="1" applyAlignment="1">
      <alignment horizontal="center" vertical="center"/>
    </xf>
    <xf numFmtId="0" fontId="14" fillId="0" borderId="17" xfId="0" applyFont="1" applyBorder="1" applyAlignment="1">
      <alignment horizontal="center" vertical="center"/>
    </xf>
    <xf numFmtId="0" fontId="25" fillId="0" borderId="21" xfId="6" applyFont="1" applyBorder="1" applyAlignment="1">
      <alignment horizontal="center" vertical="center"/>
    </xf>
    <xf numFmtId="0" fontId="22" fillId="0" borderId="21" xfId="6" applyFont="1" applyBorder="1" applyAlignment="1">
      <alignment horizontal="center" vertical="center"/>
    </xf>
    <xf numFmtId="0" fontId="49" fillId="0" borderId="5" xfId="5" applyFont="1" applyBorder="1" applyAlignment="1">
      <alignment horizontal="center" vertical="center" wrapText="1"/>
    </xf>
    <xf numFmtId="0" fontId="49" fillId="0" borderId="8" xfId="5" applyFont="1" applyBorder="1" applyAlignment="1">
      <alignment horizontal="center" vertical="center" wrapText="1"/>
    </xf>
    <xf numFmtId="0" fontId="51" fillId="0" borderId="9" xfId="5" applyFont="1" applyBorder="1" applyAlignment="1">
      <alignment horizontal="left" vertical="center"/>
    </xf>
    <xf numFmtId="0" fontId="51" fillId="0" borderId="21" xfId="5" applyFont="1" applyBorder="1" applyAlignment="1">
      <alignment horizontal="left" vertical="center"/>
    </xf>
    <xf numFmtId="0" fontId="51" fillId="0" borderId="28" xfId="5" applyFont="1" applyBorder="1" applyAlignment="1">
      <alignment horizontal="left" vertical="center"/>
    </xf>
    <xf numFmtId="0" fontId="51" fillId="0" borderId="27" xfId="5" applyFont="1" applyBorder="1" applyAlignment="1">
      <alignment horizontal="left" vertical="center"/>
    </xf>
    <xf numFmtId="0" fontId="51" fillId="0" borderId="6" xfId="5" applyFont="1" applyBorder="1" applyAlignment="1">
      <alignment horizontal="center" vertical="center"/>
    </xf>
    <xf numFmtId="0" fontId="51" fillId="0" borderId="51" xfId="5" applyFont="1" applyBorder="1" applyAlignment="1">
      <alignment horizontal="center" vertical="center"/>
    </xf>
    <xf numFmtId="0" fontId="51" fillId="0" borderId="12" xfId="5" applyFont="1" applyBorder="1" applyAlignment="1">
      <alignment horizontal="center" vertical="center"/>
    </xf>
    <xf numFmtId="0" fontId="51" fillId="0" borderId="51" xfId="5" applyFont="1" applyBorder="1" applyAlignment="1">
      <alignment horizontal="left" vertical="center"/>
    </xf>
    <xf numFmtId="0" fontId="51" fillId="0" borderId="7" xfId="5" applyFont="1" applyBorder="1" applyAlignment="1">
      <alignment horizontal="left" vertical="center"/>
    </xf>
    <xf numFmtId="0" fontId="59" fillId="0" borderId="0" xfId="5" applyFont="1" applyAlignment="1">
      <alignment horizontal="center" vertical="center"/>
    </xf>
    <xf numFmtId="0" fontId="51" fillId="0" borderId="1" xfId="5" applyFont="1" applyBorder="1" applyAlignment="1">
      <alignment horizontal="left" vertical="center"/>
    </xf>
    <xf numFmtId="0" fontId="51" fillId="0" borderId="6" xfId="5" applyFont="1" applyBorder="1" applyAlignment="1">
      <alignment horizontal="left" vertical="center"/>
    </xf>
    <xf numFmtId="0" fontId="51" fillId="0" borderId="1" xfId="5" applyFont="1" applyBorder="1" applyAlignment="1">
      <alignment horizontal="center" vertical="top" wrapText="1"/>
    </xf>
    <xf numFmtId="0" fontId="51" fillId="0" borderId="1" xfId="5" applyFont="1" applyBorder="1" applyAlignment="1">
      <alignment horizontal="center" vertical="top"/>
    </xf>
    <xf numFmtId="0" fontId="51" fillId="0" borderId="54" xfId="5" applyFont="1" applyBorder="1" applyAlignment="1">
      <alignment horizontal="center" vertical="center"/>
    </xf>
    <xf numFmtId="0" fontId="51" fillId="0" borderId="55" xfId="5" applyFont="1" applyBorder="1" applyAlignment="1">
      <alignment horizontal="center" vertical="center"/>
    </xf>
    <xf numFmtId="0" fontId="51" fillId="0" borderId="50" xfId="5" applyFont="1" applyBorder="1" applyAlignment="1">
      <alignment horizontal="left" vertical="center"/>
    </xf>
    <xf numFmtId="0" fontId="51" fillId="0" borderId="49" xfId="5" applyFont="1" applyBorder="1" applyAlignment="1">
      <alignment horizontal="left" vertical="center"/>
    </xf>
    <xf numFmtId="0" fontId="51" fillId="0" borderId="56" xfId="5" applyFont="1" applyBorder="1" applyAlignment="1">
      <alignment horizontal="center" vertical="center"/>
    </xf>
    <xf numFmtId="0" fontId="51" fillId="0" borderId="57" xfId="5" applyFont="1" applyBorder="1" applyAlignment="1">
      <alignment horizontal="center" vertical="center"/>
    </xf>
    <xf numFmtId="0" fontId="51" fillId="0" borderId="39" xfId="5" applyFont="1" applyBorder="1" applyAlignment="1">
      <alignment horizontal="left" vertical="center"/>
    </xf>
    <xf numFmtId="0" fontId="51" fillId="0" borderId="58" xfId="5" applyFont="1" applyBorder="1" applyAlignment="1">
      <alignment horizontal="left" vertical="center"/>
    </xf>
    <xf numFmtId="0" fontId="51" fillId="0" borderId="59" xfId="5" applyFont="1" applyBorder="1" applyAlignment="1">
      <alignment horizontal="center" vertical="center"/>
    </xf>
    <xf numFmtId="0" fontId="51" fillId="0" borderId="60" xfId="5" applyFont="1" applyBorder="1" applyAlignment="1">
      <alignment horizontal="center" vertical="center"/>
    </xf>
    <xf numFmtId="0" fontId="15" fillId="9" borderId="21" xfId="0" applyNumberFormat="1" applyFont="1" applyFill="1" applyBorder="1" applyAlignment="1" applyProtection="1">
      <alignment horizontal="left" vertical="top" indent="1"/>
      <protection locked="0"/>
    </xf>
    <xf numFmtId="0" fontId="15" fillId="9" borderId="16" xfId="0" applyNumberFormat="1" applyFont="1" applyFill="1" applyBorder="1" applyAlignment="1" applyProtection="1">
      <alignment horizontal="left" vertical="top" indent="1"/>
      <protection locked="0"/>
    </xf>
    <xf numFmtId="0" fontId="15" fillId="9" borderId="17" xfId="0" applyNumberFormat="1" applyFont="1" applyFill="1" applyBorder="1" applyAlignment="1" applyProtection="1">
      <alignment horizontal="left" vertical="top" indent="1"/>
      <protection locked="0"/>
    </xf>
    <xf numFmtId="0" fontId="15" fillId="0" borderId="1" xfId="0" applyFont="1" applyBorder="1" applyAlignment="1">
      <alignment horizontal="left" vertical="center" wrapText="1" indent="1"/>
    </xf>
    <xf numFmtId="0" fontId="15" fillId="9" borderId="1" xfId="0" applyNumberFormat="1" applyFont="1" applyFill="1" applyBorder="1" applyAlignment="1" applyProtection="1">
      <alignment horizontal="center" vertical="center"/>
      <protection locked="0"/>
    </xf>
    <xf numFmtId="0" fontId="15" fillId="0" borderId="12" xfId="0" applyNumberFormat="1" applyFont="1" applyBorder="1" applyAlignment="1">
      <alignment horizontal="center" vertical="center"/>
    </xf>
    <xf numFmtId="0" fontId="15" fillId="0" borderId="14" xfId="0" applyNumberFormat="1" applyFont="1" applyBorder="1" applyAlignment="1">
      <alignment horizontal="center" vertical="center"/>
    </xf>
    <xf numFmtId="0" fontId="16" fillId="0" borderId="1" xfId="0" applyNumberFormat="1" applyFont="1" applyBorder="1" applyAlignment="1">
      <alignment horizontal="left" vertical="center" indent="1"/>
    </xf>
    <xf numFmtId="0" fontId="16" fillId="0" borderId="11" xfId="0" applyNumberFormat="1" applyFont="1" applyBorder="1" applyAlignment="1">
      <alignment horizontal="left" vertical="center" indent="1"/>
    </xf>
    <xf numFmtId="0" fontId="16" fillId="0" borderId="12" xfId="0" applyNumberFormat="1" applyFont="1" applyBorder="1" applyAlignment="1">
      <alignment horizontal="left" vertical="center" indent="1"/>
    </xf>
    <xf numFmtId="0" fontId="15" fillId="0" borderId="0" xfId="0" applyFont="1" applyFill="1" applyAlignment="1">
      <alignment horizontal="left" vertical="center" wrapText="1"/>
    </xf>
    <xf numFmtId="0" fontId="19" fillId="0" borderId="0" xfId="0" applyFont="1" applyAlignment="1">
      <alignment horizontal="left" vertical="center"/>
    </xf>
    <xf numFmtId="178" fontId="15" fillId="9" borderId="1" xfId="0" applyNumberFormat="1" applyFont="1" applyFill="1" applyBorder="1" applyAlignment="1" applyProtection="1">
      <alignment horizontal="left" vertical="center" wrapText="1" indent="1"/>
      <protection locked="0"/>
    </xf>
    <xf numFmtId="176" fontId="15" fillId="0" borderId="0" xfId="0" applyNumberFormat="1" applyFont="1" applyAlignment="1">
      <alignment horizontal="left" vertical="center" wrapText="1"/>
    </xf>
    <xf numFmtId="0" fontId="9" fillId="9" borderId="39" xfId="0" applyFont="1" applyFill="1" applyBorder="1" applyAlignment="1" applyProtection="1">
      <alignment horizontal="left" vertical="top"/>
      <protection locked="0"/>
    </xf>
    <xf numFmtId="0" fontId="9" fillId="0" borderId="39" xfId="0" applyFont="1" applyFill="1" applyBorder="1" applyAlignment="1">
      <alignment horizontal="left" vertical="top" wrapText="1"/>
    </xf>
    <xf numFmtId="0" fontId="9" fillId="9" borderId="61" xfId="0" applyFont="1" applyFill="1" applyBorder="1" applyAlignment="1" applyProtection="1">
      <alignment horizontal="left" vertical="center"/>
      <protection locked="0"/>
    </xf>
    <xf numFmtId="0" fontId="9" fillId="9" borderId="57" xfId="0" applyFont="1" applyFill="1" applyBorder="1" applyAlignment="1" applyProtection="1">
      <alignment horizontal="left" vertical="center"/>
      <protection locked="0"/>
    </xf>
    <xf numFmtId="0" fontId="9" fillId="9" borderId="63" xfId="0" applyFont="1" applyFill="1" applyBorder="1" applyAlignment="1" applyProtection="1">
      <alignment horizontal="left" vertical="center"/>
      <protection locked="0"/>
    </xf>
    <xf numFmtId="0" fontId="9" fillId="9" borderId="61" xfId="0" applyFont="1" applyFill="1" applyBorder="1" applyAlignment="1" applyProtection="1">
      <alignment horizontal="left" vertical="center" indent="1"/>
      <protection locked="0"/>
    </xf>
    <xf numFmtId="0" fontId="9" fillId="9" borderId="63" xfId="0" applyFont="1" applyFill="1" applyBorder="1" applyAlignment="1" applyProtection="1">
      <alignment horizontal="left" vertical="center" indent="1"/>
      <protection locked="0"/>
    </xf>
    <xf numFmtId="0" fontId="9" fillId="9" borderId="57" xfId="0" applyFont="1" applyFill="1" applyBorder="1" applyAlignment="1" applyProtection="1">
      <alignment horizontal="left" vertical="center" indent="1"/>
      <protection locked="0"/>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4" borderId="61" xfId="0" applyFont="1" applyFill="1" applyBorder="1" applyAlignment="1">
      <alignment horizontal="left" vertical="center" indent="1"/>
    </xf>
    <xf numFmtId="0" fontId="9" fillId="4" borderId="57" xfId="0" applyFont="1" applyFill="1" applyBorder="1" applyAlignment="1">
      <alignment horizontal="left" vertical="center" indent="1"/>
    </xf>
    <xf numFmtId="0" fontId="9" fillId="4" borderId="30" xfId="0" applyFont="1" applyFill="1" applyBorder="1" applyAlignment="1">
      <alignment horizontal="left" vertical="center" wrapText="1" indent="1"/>
    </xf>
    <xf numFmtId="0" fontId="9" fillId="4" borderId="33" xfId="0" applyFont="1" applyFill="1" applyBorder="1" applyAlignment="1">
      <alignment horizontal="left" vertical="center" indent="1"/>
    </xf>
    <xf numFmtId="0" fontId="9" fillId="4" borderId="34" xfId="0" applyFont="1" applyFill="1" applyBorder="1" applyAlignment="1">
      <alignment horizontal="left" vertical="center" indent="1"/>
    </xf>
    <xf numFmtId="0" fontId="9" fillId="4" borderId="35"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8" xfId="0" applyFont="1" applyFill="1" applyBorder="1" applyAlignment="1">
      <alignment horizontal="left" vertical="center" indent="1"/>
    </xf>
    <xf numFmtId="0" fontId="9" fillId="4" borderId="30"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8" xfId="0" applyFont="1" applyFill="1" applyBorder="1" applyAlignment="1">
      <alignment horizontal="center" vertical="center"/>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9" fillId="0" borderId="37" xfId="0" applyFont="1" applyFill="1" applyBorder="1" applyAlignment="1">
      <alignment horizontal="left" vertical="center" shrinkToFit="1"/>
    </xf>
    <xf numFmtId="0" fontId="9" fillId="0" borderId="38" xfId="0" applyFont="1" applyFill="1" applyBorder="1" applyAlignment="1">
      <alignment horizontal="left" vertical="center" shrinkToFit="1"/>
    </xf>
    <xf numFmtId="0" fontId="9" fillId="0" borderId="39" xfId="0" applyFont="1" applyBorder="1" applyAlignment="1">
      <alignment horizontal="right" vertical="center"/>
    </xf>
    <xf numFmtId="0" fontId="10" fillId="0" borderId="0" xfId="4" applyFont="1" applyAlignment="1">
      <alignment horizontal="center" vertical="center"/>
    </xf>
    <xf numFmtId="0" fontId="43" fillId="9" borderId="6" xfId="4" applyFont="1" applyFill="1" applyBorder="1" applyAlignment="1" applyProtection="1">
      <alignment horizontal="left" vertical="center"/>
      <protection locked="0"/>
    </xf>
    <xf numFmtId="0" fontId="43" fillId="9" borderId="51" xfId="4" applyFont="1" applyFill="1" applyBorder="1" applyAlignment="1" applyProtection="1">
      <alignment horizontal="left" vertical="center"/>
      <protection locked="0"/>
    </xf>
    <xf numFmtId="0" fontId="43" fillId="9" borderId="7" xfId="4" applyFont="1" applyFill="1" applyBorder="1" applyAlignment="1" applyProtection="1">
      <alignment horizontal="left" vertical="center"/>
      <protection locked="0"/>
    </xf>
    <xf numFmtId="0" fontId="43" fillId="3" borderId="51" xfId="4" applyFont="1" applyFill="1" applyBorder="1" applyAlignment="1">
      <alignment horizontal="center" vertical="center"/>
    </xf>
    <xf numFmtId="0" fontId="43" fillId="0" borderId="6" xfId="4" applyFont="1" applyBorder="1" applyAlignment="1">
      <alignment horizontal="left" vertical="center"/>
    </xf>
    <xf numFmtId="0" fontId="43" fillId="0" borderId="51" xfId="4" applyFont="1" applyBorder="1" applyAlignment="1">
      <alignment horizontal="left" vertical="center"/>
    </xf>
    <xf numFmtId="0" fontId="43" fillId="0" borderId="7" xfId="4" applyFont="1" applyBorder="1" applyAlignment="1">
      <alignment horizontal="left" vertical="center"/>
    </xf>
    <xf numFmtId="0" fontId="15" fillId="5" borderId="1" xfId="0" applyFont="1" applyFill="1" applyBorder="1" applyAlignment="1">
      <alignment horizontal="left" vertical="top" wrapText="1" indent="1"/>
    </xf>
    <xf numFmtId="0" fontId="15" fillId="0" borderId="1" xfId="0" applyFont="1" applyBorder="1" applyAlignment="1">
      <alignment horizontal="center" vertical="center" wrapText="1"/>
    </xf>
    <xf numFmtId="0" fontId="39" fillId="0" borderId="0" xfId="0" applyFont="1" applyAlignment="1">
      <alignment horizontal="center" vertical="center"/>
    </xf>
    <xf numFmtId="0" fontId="14" fillId="4" borderId="1" xfId="0" applyFont="1" applyFill="1" applyBorder="1" applyAlignment="1">
      <alignment horizontal="left" vertical="center" indent="1"/>
    </xf>
  </cellXfs>
  <cellStyles count="7">
    <cellStyle name="ハイパーリンク" xfId="1" builtinId="8"/>
    <cellStyle name="桁区切り" xfId="2" builtinId="6"/>
    <cellStyle name="桁区切り 2" xfId="3"/>
    <cellStyle name="標準" xfId="0" builtinId="0"/>
    <cellStyle name="標準 2" xfId="4"/>
    <cellStyle name="標準 3" xfId="5"/>
    <cellStyle name="標準_請求書" xfId="6"/>
  </cellStyles>
  <dxfs count="9">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border diagonalUp="0" diagonalDown="0">
        <left/>
        <right/>
        <top style="thick">
          <color theme="0"/>
        </top>
        <bottom/>
      </border>
    </dxf>
    <dxf>
      <font>
        <b val="0"/>
        <i val="0"/>
        <strike val="0"/>
        <condense val="0"/>
        <extend val="0"/>
        <outline val="0"/>
        <shadow val="0"/>
        <u val="none"/>
        <vertAlign val="baseline"/>
        <sz val="11"/>
        <color theme="1"/>
        <name val="Yu Gothic UI"/>
        <scheme val="none"/>
      </font>
      <fill>
        <patternFill patternType="solid">
          <fgColor theme="4" tint="0.59999389629810485"/>
          <bgColor theme="4" tint="0.59999389629810485"/>
        </patternFill>
      </fill>
    </dxf>
    <dxf>
      <font>
        <b/>
        <i val="0"/>
        <strike val="0"/>
        <condense val="0"/>
        <extend val="0"/>
        <outline val="0"/>
        <shadow val="0"/>
        <u val="none"/>
        <vertAlign val="baseline"/>
        <sz val="11"/>
        <color theme="0"/>
        <name val="Yu Gothic UI"/>
        <scheme val="none"/>
      </font>
      <fill>
        <patternFill patternType="solid">
          <fgColor theme="4"/>
          <bgColor theme="4"/>
        </patternFill>
      </fill>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
      <font>
        <b val="0"/>
        <i val="0"/>
        <strike val="0"/>
        <condense val="0"/>
        <extend val="0"/>
        <outline val="0"/>
        <shadow val="0"/>
        <u val="none"/>
        <vertAlign val="baseline"/>
        <sz val="11"/>
        <color auto="1"/>
        <name val="Yu Gothic UI"/>
        <scheme val="none"/>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17</xdr:row>
      <xdr:rowOff>133350</xdr:rowOff>
    </xdr:from>
    <xdr:to>
      <xdr:col>2</xdr:col>
      <xdr:colOff>412750</xdr:colOff>
      <xdr:row>21</xdr:row>
      <xdr:rowOff>184150</xdr:rowOff>
    </xdr:to>
    <xdr:pic>
      <xdr:nvPicPr>
        <xdr:cNvPr id="1050"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3170" t="18279" r="-2"/>
        <a:stretch>
          <a:fillRect/>
        </a:stretch>
      </xdr:blipFill>
      <xdr:spPr bwMode="auto">
        <a:xfrm>
          <a:off x="254000" y="4673600"/>
          <a:ext cx="1600200" cy="965200"/>
        </a:xfrm>
        <a:prstGeom prst="rect">
          <a:avLst/>
        </a:prstGeom>
        <a:noFill/>
        <a:ln w="6350">
          <a:solidFill>
            <a:srgbClr val="4BACC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920750</xdr:colOff>
      <xdr:row>17</xdr:row>
      <xdr:rowOff>139700</xdr:rowOff>
    </xdr:from>
    <xdr:to>
      <xdr:col>2</xdr:col>
      <xdr:colOff>3511550</xdr:colOff>
      <xdr:row>21</xdr:row>
      <xdr:rowOff>196850</xdr:rowOff>
    </xdr:to>
    <xdr:sp macro="" textlink="">
      <xdr:nvSpPr>
        <xdr:cNvPr id="3" name="正方形/長方形 2"/>
        <xdr:cNvSpPr/>
      </xdr:nvSpPr>
      <xdr:spPr bwMode="auto">
        <a:xfrm>
          <a:off x="2089150" y="3841750"/>
          <a:ext cx="2590800" cy="971550"/>
        </a:xfrm>
        <a:prstGeom prst="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accent5"/>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a:latin typeface="HGSｺﾞｼｯｸM" panose="020B0600000000000000" pitchFamily="50" charset="-128"/>
              <a:ea typeface="HGSｺﾞｼｯｸM" panose="020B0600000000000000" pitchFamily="50" charset="-128"/>
            </a:rPr>
            <a:t>　交付決定通知書の右上を確認</a:t>
          </a: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３指協第</a:t>
          </a:r>
          <a:r>
            <a:rPr kumimoji="1" lang="ja-JP" altLang="en-US"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号　⇒</a:t>
          </a:r>
          <a:r>
            <a:rPr kumimoji="1" lang="ja-JP" altLang="en-US" sz="1100">
              <a:solidFill>
                <a:srgbClr val="FF0000"/>
              </a:solidFill>
              <a:latin typeface="HGSｺﾞｼｯｸM" panose="020B0600000000000000" pitchFamily="50" charset="-128"/>
              <a:ea typeface="HGSｺﾞｼｯｸM" panose="020B0600000000000000" pitchFamily="50" charset="-128"/>
            </a:rPr>
            <a:t>文書番号</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pPr algn="l">
            <a:lnSpc>
              <a:spcPts val="1300"/>
            </a:lnSpc>
          </a:pPr>
          <a:endParaRPr kumimoji="1" lang="en-US" altLang="ja-JP" sz="11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100">
              <a:latin typeface="HGSｺﾞｼｯｸM" panose="020B0600000000000000" pitchFamily="50" charset="-128"/>
              <a:ea typeface="HGSｺﾞｼｯｸM" panose="020B0600000000000000" pitchFamily="50" charset="-128"/>
            </a:rPr>
            <a:t>　数字のみを入力してください。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57150</xdr:colOff>
      <xdr:row>2</xdr:row>
      <xdr:rowOff>38100</xdr:rowOff>
    </xdr:from>
    <xdr:to>
      <xdr:col>12</xdr:col>
      <xdr:colOff>533400</xdr:colOff>
      <xdr:row>9</xdr:row>
      <xdr:rowOff>260350</xdr:rowOff>
    </xdr:to>
    <xdr:sp macro="" textlink="">
      <xdr:nvSpPr>
        <xdr:cNvPr id="4" name="正方形/長方形 3"/>
        <xdr:cNvSpPr/>
      </xdr:nvSpPr>
      <xdr:spPr bwMode="auto">
        <a:xfrm>
          <a:off x="5988050" y="546100"/>
          <a:ext cx="4743450" cy="2273300"/>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このエクセルの使い方</a:t>
          </a:r>
          <a:endParaRPr kumimoji="1" lang="en-US" altLang="ja-JP" sz="1600" b="1">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基本情報を入力すると、各シートに自動でリンクされます。</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各シートで入力するのは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そのほかのセルは入力不要です。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印刷は白黒で印刷されます。カラーで印刷する必要はありません。</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 セル内で改行したい場合は、</a:t>
          </a:r>
          <a:endParaRPr kumimoji="1" lang="en-US" altLang="ja-JP" sz="1100">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latin typeface="BIZ UDゴシック" panose="020B0400000000000000" pitchFamily="49" charset="-128"/>
              <a:ea typeface="BIZ UDゴシック" panose="020B0400000000000000" pitchFamily="49" charset="-128"/>
            </a:rPr>
            <a:t>　　 </a:t>
          </a:r>
          <a:r>
            <a:rPr kumimoji="1" lang="en-US" altLang="ja-JP" sz="1100" u="sng">
              <a:latin typeface="BIZ UDゴシック" panose="020B0400000000000000" pitchFamily="49" charset="-128"/>
              <a:ea typeface="BIZ UDゴシック" panose="020B0400000000000000" pitchFamily="49" charset="-128"/>
            </a:rPr>
            <a:t>Alt</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を押しながら</a:t>
          </a:r>
          <a:r>
            <a:rPr kumimoji="1" lang="en-US" altLang="ja-JP" sz="1100" u="sng">
              <a:latin typeface="BIZ UDゴシック" panose="020B0400000000000000" pitchFamily="49" charset="-128"/>
              <a:ea typeface="BIZ UDゴシック" panose="020B0400000000000000" pitchFamily="49" charset="-128"/>
            </a:rPr>
            <a:t>Enter</a:t>
          </a:r>
          <a:r>
            <a:rPr kumimoji="1" lang="ja-JP" altLang="en-US" sz="1100" u="sng">
              <a:latin typeface="BIZ UDゴシック" panose="020B0400000000000000" pitchFamily="49" charset="-128"/>
              <a:ea typeface="BIZ UDゴシック" panose="020B0400000000000000" pitchFamily="49" charset="-128"/>
            </a:rPr>
            <a:t>キー</a:t>
          </a:r>
          <a:r>
            <a:rPr kumimoji="1" lang="ja-JP" altLang="en-US" sz="1100">
              <a:latin typeface="BIZ UDゴシック" panose="020B0400000000000000" pitchFamily="49" charset="-128"/>
              <a:ea typeface="BIZ UDゴシック" panose="020B0400000000000000" pitchFamily="49" charset="-128"/>
            </a:rPr>
            <a:t>を押してください。</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177800</xdr:colOff>
      <xdr:row>5</xdr:row>
      <xdr:rowOff>114300</xdr:rowOff>
    </xdr:from>
    <xdr:to>
      <xdr:col>10</xdr:col>
      <xdr:colOff>317500</xdr:colOff>
      <xdr:row>5</xdr:row>
      <xdr:rowOff>298450</xdr:rowOff>
    </xdr:to>
    <xdr:sp macro="" textlink="">
      <xdr:nvSpPr>
        <xdr:cNvPr id="5" name="正方形/長方形 4"/>
        <xdr:cNvSpPr/>
      </xdr:nvSpPr>
      <xdr:spPr bwMode="auto">
        <a:xfrm>
          <a:off x="7937500" y="1422400"/>
          <a:ext cx="1358900" cy="184150"/>
        </a:xfrm>
        <a:prstGeom prst="rect">
          <a:avLst/>
        </a:prstGeom>
        <a:solidFill>
          <a:srgbClr val="FFFFCC"/>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latin typeface="BIZ UDPゴシック" panose="020B0400000000000000" pitchFamily="50" charset="-128"/>
              <a:ea typeface="BIZ UDPゴシック" panose="020B0400000000000000" pitchFamily="50" charset="-128"/>
            </a:rPr>
            <a:t>うす黄色のセルのみ</a:t>
          </a:r>
        </a:p>
      </xdr:txBody>
    </xdr:sp>
    <xdr:clientData/>
  </xdr:twoCellAnchor>
  <xdr:twoCellAnchor>
    <xdr:from>
      <xdr:col>1</xdr:col>
      <xdr:colOff>615950</xdr:colOff>
      <xdr:row>22</xdr:row>
      <xdr:rowOff>127000</xdr:rowOff>
    </xdr:from>
    <xdr:to>
      <xdr:col>2</xdr:col>
      <xdr:colOff>2247900</xdr:colOff>
      <xdr:row>25</xdr:row>
      <xdr:rowOff>133350</xdr:rowOff>
    </xdr:to>
    <xdr:sp macro="" textlink="">
      <xdr:nvSpPr>
        <xdr:cNvPr id="6" name="角丸四角形吹き出し 5"/>
        <xdr:cNvSpPr/>
      </xdr:nvSpPr>
      <xdr:spPr bwMode="auto">
        <a:xfrm>
          <a:off x="838200" y="4972050"/>
          <a:ext cx="2578100" cy="692150"/>
        </a:xfrm>
        <a:prstGeom prst="wedgeRoundRectCallout">
          <a:avLst>
            <a:gd name="adj1" fmla="val -31981"/>
            <a:gd name="adj2" fmla="val -92751"/>
            <a:gd name="adj3" fmla="val 16667"/>
          </a:avLst>
        </a:prstGeom>
        <a:solidFill>
          <a:schemeClr val="accent5">
            <a:lumMod val="20000"/>
            <a:lumOff val="80000"/>
          </a:schemeClr>
        </a:solidFill>
        <a:ln w="3175"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この場合の文書番号は、「５８」</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100">
              <a:solidFill>
                <a:srgbClr val="FF0000"/>
              </a:solidFill>
              <a:latin typeface="BIZ UDゴシック" panose="020B0400000000000000" pitchFamily="49" charset="-128"/>
              <a:ea typeface="BIZ UDゴシック" panose="020B0400000000000000" pitchFamily="49" charset="-128"/>
            </a:rPr>
            <a:t>　数字のみ入力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11</xdr:row>
      <xdr:rowOff>120650</xdr:rowOff>
    </xdr:from>
    <xdr:to>
      <xdr:col>8</xdr:col>
      <xdr:colOff>0</xdr:colOff>
      <xdr:row>14</xdr:row>
      <xdr:rowOff>139700</xdr:rowOff>
    </xdr:to>
    <xdr:sp macro="" textlink="">
      <xdr:nvSpPr>
        <xdr:cNvPr id="1039" name="AutoShape 15"/>
        <xdr:cNvSpPr>
          <a:spLocks noChangeArrowheads="1"/>
        </xdr:cNvSpPr>
      </xdr:nvSpPr>
      <xdr:spPr bwMode="auto">
        <a:xfrm>
          <a:off x="107950" y="2203450"/>
          <a:ext cx="6140450" cy="850900"/>
        </a:xfrm>
        <a:prstGeom prst="roundRect">
          <a:avLst>
            <a:gd name="adj" fmla="val 0"/>
          </a:avLst>
        </a:prstGeom>
        <a:solidFill>
          <a:srgbClr val="FFFFCC"/>
        </a:solidFill>
        <a:ln w="6350">
          <a:solidFill>
            <a:srgbClr val="000000"/>
          </a:solidFill>
          <a:prstDash val="dash"/>
          <a:round/>
          <a:headEnd/>
          <a:tailEnd/>
        </a:ln>
      </xdr:spPr>
      <xdr:txBody>
        <a:bodyPr vertOverflow="clip" wrap="square" lIns="74295" tIns="8890" rIns="74295" bIns="8890" anchor="ctr" anchorCtr="0" upright="1"/>
        <a:lstStyle/>
        <a:p>
          <a:pPr algn="l" rtl="0">
            <a:lnSpc>
              <a:spcPts val="1300"/>
            </a:lnSpc>
            <a:defRPr sz="1000"/>
          </a:pPr>
          <a:r>
            <a:rPr lang="ja-JP" altLang="en-US" sz="1050" b="0" i="0" u="none" strike="noStrike" baseline="0">
              <a:solidFill>
                <a:srgbClr val="000000"/>
              </a:solidFill>
              <a:latin typeface="HGSｺﾞｼｯｸM"/>
              <a:ea typeface="HGSｺﾞｼｯｸM"/>
            </a:rPr>
            <a:t>活動形態</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当事者支援（生活、学習、相談等）　□ 交通安全（見守り活動）　□ 認知症･介護予防</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HGSｺﾞｼｯｸM"/>
              <a:ea typeface="HGSｺﾞｼｯｸM"/>
            </a:rPr>
            <a:t>□ 健康増進　　　　　□ 防災活動  　　□ 防犯活動　□ 多世代交流　□ 居場所づくり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HGSｺﾞｼｯｸM"/>
              <a:ea typeface="HGSｺﾞｼｯｸM"/>
            </a:rPr>
            <a:t>□ 地域の魅力向上　　□ 孤立防止　　  □ その他　（　　　　　　　　　　　　　　　　　）</a:t>
          </a:r>
        </a:p>
      </xdr:txBody>
    </xdr:sp>
    <xdr:clientData/>
  </xdr:twoCellAnchor>
  <xdr:twoCellAnchor>
    <xdr:from>
      <xdr:col>1</xdr:col>
      <xdr:colOff>889000</xdr:colOff>
      <xdr:row>21</xdr:row>
      <xdr:rowOff>95250</xdr:rowOff>
    </xdr:from>
    <xdr:to>
      <xdr:col>5</xdr:col>
      <xdr:colOff>323850</xdr:colOff>
      <xdr:row>22</xdr:row>
      <xdr:rowOff>158750</xdr:rowOff>
    </xdr:to>
    <xdr:sp macro="" textlink="">
      <xdr:nvSpPr>
        <xdr:cNvPr id="2" name="角丸四角形吹き出し 1"/>
        <xdr:cNvSpPr/>
      </xdr:nvSpPr>
      <xdr:spPr bwMode="auto">
        <a:xfrm>
          <a:off x="977900" y="4394200"/>
          <a:ext cx="2768600" cy="266700"/>
        </a:xfrm>
        <a:prstGeom prst="wedgeRoundRectCallout">
          <a:avLst>
            <a:gd name="adj1" fmla="val -45386"/>
            <a:gd name="adj2" fmla="val 117262"/>
            <a:gd name="adj3" fmla="val 16667"/>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HGPｺﾞｼｯｸM" panose="020B0600000000000000" pitchFamily="50" charset="-128"/>
              <a:ea typeface="HGPｺﾞｼｯｸM" panose="020B0600000000000000" pitchFamily="50" charset="-128"/>
              <a:cs typeface="+mn-cs"/>
            </a:rPr>
            <a:t>当補助金を活用する活動に★マークをつけてください。</a:t>
          </a:r>
          <a:endParaRPr lang="ja-JP" altLang="ja-JP" sz="900">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325059</xdr:colOff>
      <xdr:row>2</xdr:row>
      <xdr:rowOff>49893</xdr:rowOff>
    </xdr:from>
    <xdr:to>
      <xdr:col>8</xdr:col>
      <xdr:colOff>597202</xdr:colOff>
      <xdr:row>5</xdr:row>
      <xdr:rowOff>190500</xdr:rowOff>
    </xdr:to>
    <xdr:sp macro="" textlink="">
      <xdr:nvSpPr>
        <xdr:cNvPr id="2" name="正方形/長方形 1"/>
        <xdr:cNvSpPr/>
      </xdr:nvSpPr>
      <xdr:spPr bwMode="auto">
        <a:xfrm>
          <a:off x="5919409" y="532493"/>
          <a:ext cx="3929743" cy="1099457"/>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このシートは「協働パートナー部門」</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を活用する場合に作成してください。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224117</xdr:colOff>
      <xdr:row>2</xdr:row>
      <xdr:rowOff>112058</xdr:rowOff>
    </xdr:from>
    <xdr:to>
      <xdr:col>19</xdr:col>
      <xdr:colOff>590176</xdr:colOff>
      <xdr:row>6</xdr:row>
      <xdr:rowOff>373529</xdr:rowOff>
    </xdr:to>
    <xdr:sp macro="" textlink="">
      <xdr:nvSpPr>
        <xdr:cNvPr id="2" name="正方形/長方形 1"/>
        <xdr:cNvSpPr/>
      </xdr:nvSpPr>
      <xdr:spPr bwMode="auto">
        <a:xfrm>
          <a:off x="9095067" y="454958"/>
          <a:ext cx="3756959" cy="1518771"/>
        </a:xfrm>
        <a:prstGeom prst="rect">
          <a:avLst/>
        </a:prstGeom>
        <a:solidFill>
          <a:schemeClr val="accent5">
            <a:lumMod val="20000"/>
            <a:lumOff val="80000"/>
          </a:schemeClr>
        </a:solidFill>
        <a:ln w="38100" cap="flat" cmpd="sng" algn="ctr">
          <a:solidFill>
            <a:schemeClr val="accent5"/>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900"/>
            </a:lnSpc>
          </a:pPr>
          <a:r>
            <a:rPr kumimoji="1" lang="ja-JP" altLang="en-US" sz="1600" b="1">
              <a:latin typeface="BIZ UDゴシック" panose="020B0400000000000000" pitchFamily="49" charset="-128"/>
              <a:ea typeface="BIZ UDゴシック" panose="020B0400000000000000" pitchFamily="49" charset="-128"/>
            </a:rPr>
            <a:t>  このシートは</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「地域まちづくり活動活性化部門」の</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ＮＰＯ団体等との「連携促進枠」</a:t>
          </a:r>
          <a:endParaRPr kumimoji="1" lang="en-US" altLang="ja-JP" sz="1600" b="1">
            <a:latin typeface="BIZ UDゴシック" panose="020B0400000000000000" pitchFamily="49" charset="-128"/>
            <a:ea typeface="BIZ UDゴシック" panose="020B0400000000000000" pitchFamily="49" charset="-128"/>
          </a:endParaRPr>
        </a:p>
        <a:p>
          <a:pPr algn="l">
            <a:lnSpc>
              <a:spcPts val="1900"/>
            </a:lnSpc>
          </a:pPr>
          <a:r>
            <a:rPr kumimoji="1" lang="ja-JP" altLang="en-US" sz="1600" b="1">
              <a:latin typeface="BIZ UDゴシック" panose="020B0400000000000000" pitchFamily="49" charset="-128"/>
              <a:ea typeface="BIZ UDゴシック" panose="020B0400000000000000" pitchFamily="49" charset="-128"/>
            </a:rPr>
            <a:t>  を活用する場合に作成してください。</a:t>
          </a:r>
          <a:endParaRPr kumimoji="1" lang="en-US" altLang="ja-JP" sz="1600" b="1">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26</xdr:row>
      <xdr:rowOff>152400</xdr:rowOff>
    </xdr:from>
    <xdr:to>
      <xdr:col>1</xdr:col>
      <xdr:colOff>914400</xdr:colOff>
      <xdr:row>28</xdr:row>
      <xdr:rowOff>50800</xdr:rowOff>
    </xdr:to>
    <xdr:sp macro="" textlink="">
      <xdr:nvSpPr>
        <xdr:cNvPr id="26640" name="Oval 16"/>
        <xdr:cNvSpPr>
          <a:spLocks noChangeArrowheads="1"/>
        </xdr:cNvSpPr>
      </xdr:nvSpPr>
      <xdr:spPr bwMode="auto">
        <a:xfrm>
          <a:off x="285750" y="6108700"/>
          <a:ext cx="876300" cy="3048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227105</xdr:colOff>
      <xdr:row>15</xdr:row>
      <xdr:rowOff>229347</xdr:rowOff>
    </xdr:from>
    <xdr:to>
      <xdr:col>19</xdr:col>
      <xdr:colOff>227106</xdr:colOff>
      <xdr:row>17</xdr:row>
      <xdr:rowOff>73959</xdr:rowOff>
    </xdr:to>
    <xdr:sp macro="" textlink="">
      <xdr:nvSpPr>
        <xdr:cNvPr id="9" name="テキスト ボックス 8"/>
        <xdr:cNvSpPr txBox="1"/>
      </xdr:nvSpPr>
      <xdr:spPr>
        <a:xfrm>
          <a:off x="5695576" y="3860053"/>
          <a:ext cx="567765" cy="307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HGPｺﾞｼｯｸM" panose="020B0600000000000000" pitchFamily="50" charset="-128"/>
              <a:ea typeface="HGPｺﾞｼｯｸM" panose="020B0600000000000000" pitchFamily="50" charset="-128"/>
            </a:rPr>
            <a:t>印</a:t>
          </a:r>
        </a:p>
      </xdr:txBody>
    </xdr:sp>
    <xdr:clientData/>
  </xdr:twoCellAnchor>
  <xdr:twoCellAnchor>
    <xdr:from>
      <xdr:col>2</xdr:col>
      <xdr:colOff>177800</xdr:colOff>
      <xdr:row>30</xdr:row>
      <xdr:rowOff>50800</xdr:rowOff>
    </xdr:from>
    <xdr:to>
      <xdr:col>5</xdr:col>
      <xdr:colOff>0</xdr:colOff>
      <xdr:row>30</xdr:row>
      <xdr:rowOff>292100</xdr:rowOff>
    </xdr:to>
    <xdr:sp macro="" textlink="">
      <xdr:nvSpPr>
        <xdr:cNvPr id="26642" name="Oval 16"/>
        <xdr:cNvSpPr>
          <a:spLocks noChangeArrowheads="1"/>
        </xdr:cNvSpPr>
      </xdr:nvSpPr>
      <xdr:spPr bwMode="auto">
        <a:xfrm>
          <a:off x="1390650" y="7296150"/>
          <a:ext cx="67945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226784</xdr:colOff>
      <xdr:row>8</xdr:row>
      <xdr:rowOff>381000</xdr:rowOff>
    </xdr:from>
    <xdr:to>
      <xdr:col>21</xdr:col>
      <xdr:colOff>390070</xdr:colOff>
      <xdr:row>10</xdr:row>
      <xdr:rowOff>63500</xdr:rowOff>
    </xdr:to>
    <xdr:sp macro="" textlink="">
      <xdr:nvSpPr>
        <xdr:cNvPr id="2" name="テキスト ボックス 1"/>
        <xdr:cNvSpPr txBox="1"/>
      </xdr:nvSpPr>
      <xdr:spPr>
        <a:xfrm>
          <a:off x="5216070" y="3093357"/>
          <a:ext cx="1741714" cy="53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印</a:t>
          </a:r>
        </a:p>
      </xdr:txBody>
    </xdr:sp>
    <xdr:clientData/>
  </xdr:twoCellAnchor>
  <xdr:twoCellAnchor>
    <xdr:from>
      <xdr:col>2</xdr:col>
      <xdr:colOff>88900</xdr:colOff>
      <xdr:row>18</xdr:row>
      <xdr:rowOff>63500</xdr:rowOff>
    </xdr:from>
    <xdr:to>
      <xdr:col>4</xdr:col>
      <xdr:colOff>241300</xdr:colOff>
      <xdr:row>18</xdr:row>
      <xdr:rowOff>304800</xdr:rowOff>
    </xdr:to>
    <xdr:sp macro="" textlink="">
      <xdr:nvSpPr>
        <xdr:cNvPr id="27660" name="Oval 16"/>
        <xdr:cNvSpPr>
          <a:spLocks noChangeArrowheads="1"/>
        </xdr:cNvSpPr>
      </xdr:nvSpPr>
      <xdr:spPr bwMode="auto">
        <a:xfrm>
          <a:off x="1651000" y="6438900"/>
          <a:ext cx="685800" cy="241300"/>
        </a:xfrm>
        <a:prstGeom prst="rect">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801\g-011210-$\&#9670;&#65299;&#24180;&#24230;&#12288;&#21332;&#20685;&#25512;&#36914;&#35506;\E0-0-06&#12288;NPO&#65381;&#65422;&#65438;&#65431;&#65437;&#65411;&#65384;&#65393;&#20849;&#36890;&#24246;&#21209;&#65288;&#36039;&#37329;&#25588;&#21161;&#65289;\26&#12288;&#21215;&#38598;&#35201;&#38936;\&#9733;R4&#20316;&#25104;&#20013;&#9733;\&#9733;&#32070;&#35036;&#21161;&#37329;&#30003;&#35531;&#26360;&#39006;&#19968;&#24335;%20-%20&#35352;&#20837;&#203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補助"/>
      <sheetName val="基本情報入力"/>
      <sheetName val="提案書1～5"/>
      <sheetName val="提案書6(事業内容)"/>
      <sheetName val="提案書7(収支予算書)"/>
      <sheetName val="提案書8(団体調書)"/>
      <sheetName val="活動目標確認シート"/>
      <sheetName val="NPOとの連携確認書"/>
      <sheetName val="⇒交付決定後"/>
      <sheetName val="交付申請書"/>
      <sheetName val="請求書"/>
      <sheetName val="委任状"/>
      <sheetName val="変更承認申請書"/>
      <sheetName val="⇒実績報告"/>
      <sheetName val="実績報告書"/>
      <sheetName val="成果報告書"/>
      <sheetName val="収支決算書"/>
      <sheetName val="備品取得報告書"/>
      <sheetName val="学生等活動従事者名簿"/>
    </sheetNames>
    <sheetDataSet>
      <sheetData sheetId="0">
        <row r="1">
          <cell r="A1" t="str">
            <v>協働パートナー部門</v>
          </cell>
          <cell r="B1" t="str">
            <v>かなえるニーズ部門</v>
          </cell>
          <cell r="C1" t="str">
            <v>地域まちづくり活動活性化部門</v>
          </cell>
        </row>
      </sheetData>
      <sheetData sheetId="1">
        <row r="3">
          <cell r="C3">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2" name="かなえるニーズ部門" displayName="かなえるニーズ部門" ref="B1:B3" totalsRowShown="0" headerRowDxfId="8" dataDxfId="7">
  <autoFilter ref="B1:B3"/>
  <tableColumns count="1">
    <tableColumn id="1" name="かなえるニーズ部門" dataDxfId="6"/>
  </tableColumns>
  <tableStyleInfo name="TableStyleMedium9" showFirstColumn="0" showLastColumn="0" showRowStripes="1" showColumnStripes="0"/>
</table>
</file>

<file path=xl/tables/table2.xml><?xml version="1.0" encoding="utf-8"?>
<table xmlns="http://schemas.openxmlformats.org/spreadsheetml/2006/main" id="13" name="地域まちづくり活動活性化部門" displayName="地域まちづくり活動活性化部門" ref="C1:C2" totalsRowShown="0" headerRowDxfId="5" dataDxfId="4">
  <autoFilter ref="C1:C2"/>
  <tableColumns count="1">
    <tableColumn id="1" name="地域まちづくり活動活性化部門" dataDxfId="3"/>
  </tableColumns>
  <tableStyleInfo name="TableStyleMedium9" showFirstColumn="0" showLastColumn="0" showRowStripes="1" showColumnStripes="0"/>
</table>
</file>

<file path=xl/tables/table3.xml><?xml version="1.0" encoding="utf-8"?>
<table xmlns="http://schemas.openxmlformats.org/spreadsheetml/2006/main" id="14" name="協働パートナー部門" displayName="協働パートナー部門" ref="A1:A2" totalsRowShown="0" headerRowDxfId="2" dataDxfId="1">
  <autoFilter ref="A1:A2"/>
  <tableColumns count="1">
    <tableColumn id="1" name="協働パートナー部門"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2"/>
  <sheetViews>
    <sheetView topLeftCell="D1" workbookViewId="0">
      <selection activeCell="E13" sqref="E13"/>
    </sheetView>
  </sheetViews>
  <sheetFormatPr defaultColWidth="8.75" defaultRowHeight="16.5"/>
  <cols>
    <col min="1" max="3" width="31.25" style="149" customWidth="1"/>
    <col min="4" max="16384" width="8.75" style="149"/>
  </cols>
  <sheetData>
    <row r="1" spans="1:5" ht="17.25" thickBot="1">
      <c r="A1" s="150" t="s">
        <v>243</v>
      </c>
      <c r="B1" s="149" t="s">
        <v>240</v>
      </c>
      <c r="C1" s="149" t="s">
        <v>50</v>
      </c>
      <c r="E1" s="149" t="s">
        <v>245</v>
      </c>
    </row>
    <row r="2" spans="1:5" ht="17.25" thickTop="1">
      <c r="A2" s="151" t="s">
        <v>241</v>
      </c>
      <c r="B2" s="149" t="s">
        <v>241</v>
      </c>
      <c r="C2" s="149" t="s">
        <v>244</v>
      </c>
      <c r="E2" s="149" t="s">
        <v>334</v>
      </c>
    </row>
    <row r="3" spans="1:5" ht="16.5" customHeight="1">
      <c r="B3" s="149" t="s">
        <v>242</v>
      </c>
      <c r="E3" s="149" t="s">
        <v>335</v>
      </c>
    </row>
    <row r="4" spans="1:5">
      <c r="E4" s="149" t="s">
        <v>336</v>
      </c>
    </row>
    <row r="5" spans="1:5">
      <c r="E5" s="149" t="s">
        <v>337</v>
      </c>
    </row>
    <row r="6" spans="1:5">
      <c r="E6" s="149" t="s">
        <v>338</v>
      </c>
    </row>
    <row r="7" spans="1:5">
      <c r="E7" s="149" t="s">
        <v>339</v>
      </c>
    </row>
    <row r="8" spans="1:5">
      <c r="E8" s="149" t="s">
        <v>340</v>
      </c>
    </row>
    <row r="9" spans="1:5">
      <c r="E9" s="149" t="s">
        <v>341</v>
      </c>
    </row>
    <row r="10" spans="1:5">
      <c r="E10" s="149" t="s">
        <v>342</v>
      </c>
    </row>
    <row r="11" spans="1:5">
      <c r="E11" s="149" t="s">
        <v>343</v>
      </c>
    </row>
    <row r="12" spans="1:5">
      <c r="E12" s="149" t="s">
        <v>344</v>
      </c>
    </row>
  </sheetData>
  <phoneticPr fontId="2"/>
  <pageMargins left="0.7" right="0.7" top="0.75" bottom="0.75" header="0.3" footer="0.3"/>
  <pageSetup paperSize="9"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F25"/>
  <sheetViews>
    <sheetView showGridLines="0" zoomScale="85" zoomScaleNormal="85" workbookViewId="0">
      <selection activeCell="AF3" sqref="AF3"/>
    </sheetView>
  </sheetViews>
  <sheetFormatPr defaultColWidth="2.875" defaultRowHeight="13.5"/>
  <cols>
    <col min="1" max="30" width="2.875" style="46"/>
    <col min="31" max="31" width="2.875" style="132"/>
    <col min="32" max="16384" width="2.875" style="46"/>
  </cols>
  <sheetData>
    <row r="1" spans="2:32" ht="16.899999999999999" customHeight="1">
      <c r="B1" s="41" t="s">
        <v>139</v>
      </c>
    </row>
    <row r="2" spans="2:32" ht="16.899999999999999" customHeight="1">
      <c r="B2" s="41"/>
    </row>
    <row r="3" spans="2:32">
      <c r="C3" s="41"/>
      <c r="W3" s="292" t="s">
        <v>138</v>
      </c>
      <c r="X3" s="292"/>
      <c r="Y3" s="292"/>
      <c r="Z3" s="292"/>
      <c r="AA3" s="292"/>
      <c r="AB3" s="292"/>
      <c r="AC3" s="292"/>
      <c r="AD3" s="292"/>
      <c r="AE3" s="133"/>
      <c r="AF3" s="46" t="s">
        <v>321</v>
      </c>
    </row>
    <row r="4" spans="2:32">
      <c r="B4" s="41"/>
    </row>
    <row r="5" spans="2:32">
      <c r="B5" s="44" t="s">
        <v>150</v>
      </c>
    </row>
    <row r="6" spans="2:32" ht="33.4" customHeight="1">
      <c r="C6" s="41"/>
      <c r="P6" s="43" t="s">
        <v>14</v>
      </c>
      <c r="T6" s="388">
        <f>'提案書1～5'!O10</f>
        <v>0</v>
      </c>
      <c r="U6" s="388"/>
      <c r="V6" s="388"/>
      <c r="W6" s="388"/>
      <c r="X6" s="388"/>
      <c r="Y6" s="388"/>
      <c r="Z6" s="388"/>
      <c r="AA6" s="388"/>
      <c r="AB6" s="388"/>
      <c r="AC6" s="388"/>
      <c r="AD6" s="388"/>
      <c r="AE6" s="134"/>
    </row>
    <row r="7" spans="2:32" ht="18" customHeight="1">
      <c r="C7" s="41"/>
      <c r="P7" s="46" t="s">
        <v>148</v>
      </c>
      <c r="T7" s="390">
        <f>'提案書1～5'!O8</f>
        <v>0</v>
      </c>
      <c r="U7" s="390"/>
      <c r="V7" s="390"/>
      <c r="W7" s="390"/>
      <c r="X7" s="390"/>
      <c r="Y7" s="390"/>
      <c r="Z7" s="390"/>
      <c r="AA7" s="390"/>
      <c r="AB7" s="390"/>
      <c r="AC7" s="390"/>
      <c r="AD7" s="390"/>
    </row>
    <row r="8" spans="2:32" ht="18" customHeight="1">
      <c r="C8" s="42"/>
      <c r="T8" s="390"/>
      <c r="U8" s="390"/>
      <c r="V8" s="390"/>
      <c r="W8" s="390"/>
      <c r="X8" s="390"/>
      <c r="Y8" s="390"/>
      <c r="Z8" s="390"/>
      <c r="AA8" s="390"/>
      <c r="AB8" s="390"/>
      <c r="AC8" s="390"/>
      <c r="AD8" s="390"/>
      <c r="AE8" s="135"/>
    </row>
    <row r="9" spans="2:32" ht="18" customHeight="1">
      <c r="C9" s="41"/>
      <c r="P9" s="46" t="s">
        <v>149</v>
      </c>
      <c r="T9" s="389" t="str">
        <f>'提案書1～5'!R11&amp;"　"&amp;'提案書1～5'!R12</f>
        <v>0　0</v>
      </c>
      <c r="U9" s="389"/>
      <c r="V9" s="389"/>
      <c r="W9" s="389"/>
      <c r="X9" s="389"/>
      <c r="Y9" s="389"/>
      <c r="Z9" s="389"/>
      <c r="AA9" s="389"/>
      <c r="AB9" s="389"/>
      <c r="AC9" s="389"/>
      <c r="AD9" s="389"/>
      <c r="AE9" s="136"/>
    </row>
    <row r="10" spans="2:32" ht="18" customHeight="1">
      <c r="C10" s="41"/>
      <c r="P10" s="46" t="s">
        <v>151</v>
      </c>
      <c r="T10" s="391" t="str">
        <f>'提案書8(団体調書)'!G7&amp;'提案書8(団体調書)'!H7&amp;"年"&amp;'提案書8(団体調書)'!I7&amp;"月"&amp;'提案書8(団体調書)'!J7&amp;"日）"</f>
        <v>年月日）</v>
      </c>
      <c r="U10" s="391"/>
      <c r="V10" s="391"/>
      <c r="W10" s="391"/>
      <c r="X10" s="391"/>
      <c r="Y10" s="391"/>
      <c r="Z10" s="391"/>
      <c r="AA10" s="391"/>
      <c r="AB10" s="391"/>
      <c r="AC10" s="391"/>
      <c r="AD10" s="391"/>
    </row>
    <row r="11" spans="2:32">
      <c r="B11" s="41"/>
    </row>
    <row r="12" spans="2:32" ht="22.15" customHeight="1">
      <c r="B12" s="380" t="s">
        <v>140</v>
      </c>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137"/>
    </row>
    <row r="13" spans="2:32">
      <c r="B13" s="41"/>
    </row>
    <row r="14" spans="2:32" ht="55.9" customHeight="1">
      <c r="B14" s="381" t="str">
        <f>"　令和"&amp;基本情報入力!C3&amp;"年度久留米市市民活動・絆づくり推進事業について、補助金等の交付を受けたいので、久留米市補助金等交付規則を承知のうえ、同規則第4条の規定に基づき関係書類を添えて下記のとおり申請します。"</f>
        <v>　令和5年度久留米市市民活動・絆づくり推進事業について、補助金等の交付を受けたいので、久留米市補助金等交付規則を承知のうえ、同規則第4条の規定に基づき関係書類を添えて下記のとおり申請します。</v>
      </c>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138"/>
    </row>
    <row r="15" spans="2:32">
      <c r="B15" s="41"/>
    </row>
    <row r="16" spans="2:32">
      <c r="B16" s="41"/>
    </row>
    <row r="17" spans="2:32">
      <c r="B17" s="386" t="s">
        <v>42</v>
      </c>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139"/>
    </row>
    <row r="18" spans="2:32">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139"/>
    </row>
    <row r="19" spans="2:32" ht="34.9" customHeight="1">
      <c r="C19" s="382" t="s">
        <v>141</v>
      </c>
      <c r="D19" s="382"/>
      <c r="E19" s="382"/>
      <c r="F19" s="382"/>
      <c r="G19" s="382"/>
      <c r="H19" s="382"/>
      <c r="I19" s="382"/>
      <c r="J19" s="382"/>
      <c r="K19" s="382"/>
      <c r="L19" s="382"/>
      <c r="M19" s="382"/>
      <c r="N19" s="382" t="s">
        <v>142</v>
      </c>
      <c r="O19" s="382"/>
      <c r="P19" s="382"/>
      <c r="Q19" s="382"/>
      <c r="R19" s="382"/>
      <c r="S19" s="382"/>
      <c r="T19" s="382"/>
      <c r="U19" s="382"/>
      <c r="V19" s="382"/>
      <c r="W19" s="382"/>
      <c r="X19" s="382"/>
      <c r="Y19" s="382"/>
      <c r="Z19" s="382"/>
      <c r="AA19" s="382"/>
      <c r="AB19" s="382"/>
      <c r="AC19" s="382"/>
      <c r="AD19" s="382"/>
      <c r="AE19" s="140"/>
    </row>
    <row r="20" spans="2:32" ht="34.9" customHeight="1">
      <c r="C20" s="382" t="s">
        <v>143</v>
      </c>
      <c r="D20" s="382"/>
      <c r="E20" s="382"/>
      <c r="F20" s="382"/>
      <c r="G20" s="382"/>
      <c r="H20" s="382"/>
      <c r="I20" s="382"/>
      <c r="J20" s="382"/>
      <c r="K20" s="382"/>
      <c r="L20" s="382"/>
      <c r="M20" s="382"/>
      <c r="N20" s="387">
        <f>'提案書7(収支予算書)'!D8</f>
        <v>0</v>
      </c>
      <c r="O20" s="387"/>
      <c r="P20" s="387"/>
      <c r="Q20" s="387"/>
      <c r="R20" s="387"/>
      <c r="S20" s="387"/>
      <c r="T20" s="387"/>
      <c r="U20" s="387"/>
      <c r="V20" s="387"/>
      <c r="W20" s="387"/>
      <c r="X20" s="387"/>
      <c r="Y20" s="387"/>
      <c r="Z20" s="387"/>
      <c r="AA20" s="387"/>
      <c r="AB20" s="387"/>
      <c r="AC20" s="387"/>
      <c r="AD20" s="387"/>
      <c r="AE20" s="141"/>
    </row>
    <row r="21" spans="2:32" ht="34.9" customHeight="1">
      <c r="C21" s="382" t="s">
        <v>144</v>
      </c>
      <c r="D21" s="382"/>
      <c r="E21" s="382"/>
      <c r="F21" s="382"/>
      <c r="G21" s="382"/>
      <c r="H21" s="382"/>
      <c r="I21" s="382"/>
      <c r="J21" s="382"/>
      <c r="K21" s="382"/>
      <c r="L21" s="382"/>
      <c r="M21" s="382"/>
      <c r="N21" s="384"/>
      <c r="O21" s="384"/>
      <c r="P21" s="384"/>
      <c r="Q21" s="384"/>
      <c r="R21" s="384"/>
      <c r="S21" s="384"/>
      <c r="T21" s="384"/>
      <c r="U21" s="384"/>
      <c r="V21" s="384"/>
      <c r="W21" s="384"/>
      <c r="X21" s="384"/>
      <c r="Y21" s="384"/>
      <c r="Z21" s="384"/>
      <c r="AA21" s="384"/>
      <c r="AB21" s="384"/>
      <c r="AC21" s="384"/>
      <c r="AD21" s="384"/>
      <c r="AE21" s="142"/>
      <c r="AF21" s="46" t="s">
        <v>321</v>
      </c>
    </row>
    <row r="22" spans="2:32" ht="34.9" customHeight="1">
      <c r="C22" s="382" t="s">
        <v>145</v>
      </c>
      <c r="D22" s="382"/>
      <c r="E22" s="382"/>
      <c r="F22" s="382"/>
      <c r="G22" s="382"/>
      <c r="H22" s="382"/>
      <c r="I22" s="382"/>
      <c r="J22" s="382"/>
      <c r="K22" s="382"/>
      <c r="L22" s="382"/>
      <c r="M22" s="382"/>
      <c r="N22" s="385"/>
      <c r="O22" s="385"/>
      <c r="P22" s="385"/>
      <c r="Q22" s="385"/>
      <c r="R22" s="385"/>
      <c r="S22" s="385"/>
      <c r="T22" s="385"/>
      <c r="U22" s="385"/>
      <c r="V22" s="385"/>
      <c r="W22" s="385"/>
      <c r="X22" s="385"/>
      <c r="Y22" s="385"/>
      <c r="Z22" s="385"/>
      <c r="AA22" s="385"/>
      <c r="AB22" s="385"/>
      <c r="AC22" s="385"/>
      <c r="AD22" s="385"/>
      <c r="AE22" s="143"/>
      <c r="AF22" s="46" t="s">
        <v>322</v>
      </c>
    </row>
    <row r="23" spans="2:32" ht="76.900000000000006" customHeight="1">
      <c r="C23" s="382" t="s">
        <v>146</v>
      </c>
      <c r="D23" s="382"/>
      <c r="E23" s="382"/>
      <c r="F23" s="382"/>
      <c r="G23" s="382"/>
      <c r="H23" s="382"/>
      <c r="I23" s="382"/>
      <c r="J23" s="382"/>
      <c r="K23" s="382"/>
      <c r="L23" s="382"/>
      <c r="M23" s="382"/>
      <c r="N23" s="383"/>
      <c r="O23" s="383"/>
      <c r="P23" s="383"/>
      <c r="Q23" s="383"/>
      <c r="R23" s="383"/>
      <c r="S23" s="383"/>
      <c r="T23" s="383"/>
      <c r="U23" s="383"/>
      <c r="V23" s="383"/>
      <c r="W23" s="383"/>
      <c r="X23" s="383"/>
      <c r="Y23" s="383"/>
      <c r="Z23" s="383"/>
      <c r="AA23" s="383"/>
      <c r="AB23" s="383"/>
      <c r="AC23" s="383"/>
      <c r="AD23" s="383"/>
      <c r="AE23" s="144"/>
    </row>
    <row r="24" spans="2:32" ht="76.900000000000006" customHeight="1">
      <c r="C24" s="382" t="s">
        <v>147</v>
      </c>
      <c r="D24" s="382"/>
      <c r="E24" s="382"/>
      <c r="F24" s="382"/>
      <c r="G24" s="382"/>
      <c r="H24" s="382"/>
      <c r="I24" s="382"/>
      <c r="J24" s="382"/>
      <c r="K24" s="382"/>
      <c r="L24" s="382"/>
      <c r="M24" s="382"/>
      <c r="N24" s="383"/>
      <c r="O24" s="383"/>
      <c r="P24" s="383"/>
      <c r="Q24" s="383"/>
      <c r="R24" s="383"/>
      <c r="S24" s="383"/>
      <c r="T24" s="383"/>
      <c r="U24" s="383"/>
      <c r="V24" s="383"/>
      <c r="W24" s="383"/>
      <c r="X24" s="383"/>
      <c r="Y24" s="383"/>
      <c r="Z24" s="383"/>
      <c r="AA24" s="383"/>
      <c r="AB24" s="383"/>
      <c r="AC24" s="383"/>
      <c r="AD24" s="383"/>
      <c r="AE24" s="144"/>
    </row>
    <row r="25" spans="2:32">
      <c r="B25" s="41"/>
    </row>
  </sheetData>
  <sheetProtection formatCells="0" formatColumns="0" formatRows="0" selectLockedCells="1"/>
  <mergeCells count="20">
    <mergeCell ref="W3:AD3"/>
    <mergeCell ref="T6:AD6"/>
    <mergeCell ref="T9:AD9"/>
    <mergeCell ref="T7:AD8"/>
    <mergeCell ref="T10:AD10"/>
    <mergeCell ref="B12:AD12"/>
    <mergeCell ref="B14:AD14"/>
    <mergeCell ref="C24:M24"/>
    <mergeCell ref="N24:AD24"/>
    <mergeCell ref="C21:M21"/>
    <mergeCell ref="N21:AD21"/>
    <mergeCell ref="C22:M22"/>
    <mergeCell ref="N22:AD22"/>
    <mergeCell ref="C23:M23"/>
    <mergeCell ref="B17:AD17"/>
    <mergeCell ref="C19:M19"/>
    <mergeCell ref="N19:AD19"/>
    <mergeCell ref="C20:M20"/>
    <mergeCell ref="N20:AD20"/>
    <mergeCell ref="N23:AD23"/>
  </mergeCells>
  <phoneticPr fontId="2"/>
  <pageMargins left="0.70866141732283472" right="0.55118110236220474" top="0.74803149606299213" bottom="0.2755905511811023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59"/>
  <sheetViews>
    <sheetView showGridLines="0" zoomScale="70" zoomScaleNormal="70" workbookViewId="0">
      <selection activeCell="C30" sqref="C30:H30"/>
    </sheetView>
  </sheetViews>
  <sheetFormatPr defaultColWidth="3.5" defaultRowHeight="16.149999999999999" customHeight="1"/>
  <cols>
    <col min="1" max="1" width="3.5" style="70"/>
    <col min="2" max="2" width="13.75" style="70" customWidth="1"/>
    <col min="3" max="20" width="4.125" style="70" customWidth="1"/>
    <col min="21" max="22" width="3.5" style="70"/>
    <col min="23" max="16384" width="3.5" style="46"/>
  </cols>
  <sheetData>
    <row r="1" spans="1:23" ht="16.149999999999999" customHeight="1">
      <c r="A1" s="69"/>
    </row>
    <row r="2" spans="1:23" ht="31.9" customHeight="1">
      <c r="B2" s="402" t="s">
        <v>189</v>
      </c>
      <c r="C2" s="402"/>
      <c r="D2" s="402"/>
      <c r="E2" s="402"/>
      <c r="F2" s="402"/>
      <c r="G2" s="402"/>
      <c r="H2" s="402"/>
      <c r="I2" s="402"/>
      <c r="J2" s="402"/>
      <c r="K2" s="402"/>
      <c r="L2" s="402"/>
      <c r="M2" s="402"/>
      <c r="N2" s="402"/>
      <c r="O2" s="402"/>
      <c r="P2" s="402"/>
      <c r="Q2" s="402"/>
      <c r="R2" s="402"/>
      <c r="S2" s="402"/>
      <c r="T2" s="402"/>
      <c r="U2" s="402"/>
    </row>
    <row r="4" spans="1:23" ht="16.149999999999999" customHeight="1">
      <c r="A4" s="58"/>
      <c r="B4" s="59"/>
      <c r="C4" s="49"/>
      <c r="D4" s="50" t="s">
        <v>160</v>
      </c>
      <c r="E4" s="51"/>
      <c r="F4" s="52" t="s">
        <v>161</v>
      </c>
      <c r="G4" s="51"/>
      <c r="H4" s="52" t="s">
        <v>162</v>
      </c>
      <c r="I4" s="53"/>
      <c r="J4" s="52" t="s">
        <v>163</v>
      </c>
      <c r="K4" s="51"/>
      <c r="L4" s="52" t="s">
        <v>164</v>
      </c>
      <c r="M4" s="51"/>
      <c r="N4" s="52" t="s">
        <v>165</v>
      </c>
      <c r="O4" s="54"/>
      <c r="P4" s="52" t="s">
        <v>166</v>
      </c>
      <c r="Q4" s="55"/>
      <c r="R4" s="52" t="s">
        <v>167</v>
      </c>
      <c r="S4" s="55"/>
      <c r="T4" s="56" t="s">
        <v>168</v>
      </c>
      <c r="U4" s="58"/>
      <c r="V4" s="58"/>
    </row>
    <row r="5" spans="1:23" ht="43.15" customHeight="1">
      <c r="A5" s="58"/>
      <c r="B5" s="57" t="s">
        <v>169</v>
      </c>
      <c r="C5" s="410"/>
      <c r="D5" s="407"/>
      <c r="E5" s="406"/>
      <c r="F5" s="407"/>
      <c r="G5" s="406"/>
      <c r="H5" s="408"/>
      <c r="I5" s="409"/>
      <c r="J5" s="407"/>
      <c r="K5" s="406"/>
      <c r="L5" s="407"/>
      <c r="M5" s="406"/>
      <c r="N5" s="408"/>
      <c r="O5" s="409"/>
      <c r="P5" s="407"/>
      <c r="Q5" s="406"/>
      <c r="R5" s="407"/>
      <c r="S5" s="406"/>
      <c r="T5" s="408"/>
      <c r="U5" s="58"/>
      <c r="V5" s="46"/>
      <c r="W5" s="58" t="s">
        <v>195</v>
      </c>
    </row>
    <row r="6" spans="1:23" ht="16.149999999999999" customHeight="1">
      <c r="A6" s="58"/>
      <c r="B6" s="58"/>
      <c r="C6" s="70" t="s">
        <v>170</v>
      </c>
      <c r="D6" s="58"/>
      <c r="E6" s="58"/>
      <c r="F6" s="58"/>
      <c r="G6" s="58"/>
      <c r="H6" s="58"/>
      <c r="I6" s="58"/>
      <c r="J6" s="58"/>
      <c r="K6" s="58"/>
      <c r="L6" s="58"/>
      <c r="M6" s="58"/>
      <c r="N6" s="58"/>
      <c r="O6" s="58"/>
      <c r="P6" s="58"/>
      <c r="Q6" s="58"/>
      <c r="R6" s="58"/>
      <c r="S6" s="58"/>
      <c r="T6" s="58"/>
      <c r="U6" s="58"/>
      <c r="V6" s="46"/>
      <c r="W6" s="58"/>
    </row>
    <row r="7" spans="1:23" ht="16.149999999999999" customHeight="1">
      <c r="A7" s="58"/>
      <c r="B7" s="58"/>
      <c r="C7" s="58"/>
      <c r="D7" s="58"/>
      <c r="E7" s="58"/>
      <c r="F7" s="58"/>
      <c r="G7" s="58"/>
      <c r="H7" s="58"/>
      <c r="I7" s="58"/>
      <c r="J7" s="58"/>
      <c r="K7" s="58"/>
      <c r="L7" s="58"/>
      <c r="M7" s="58"/>
      <c r="N7" s="58"/>
      <c r="O7" s="58"/>
      <c r="P7" s="58"/>
      <c r="Q7" s="58"/>
      <c r="R7" s="58"/>
      <c r="S7" s="58"/>
      <c r="T7" s="58"/>
      <c r="U7" s="58"/>
      <c r="V7" s="46"/>
      <c r="W7" s="58"/>
    </row>
    <row r="8" spans="1:23" ht="16.149999999999999" customHeight="1">
      <c r="A8" s="58"/>
      <c r="B8" s="46"/>
      <c r="C8" s="58"/>
      <c r="D8" s="58"/>
      <c r="E8" s="58"/>
      <c r="F8" s="58"/>
      <c r="G8" s="58"/>
      <c r="H8" s="58"/>
      <c r="I8" s="58"/>
      <c r="J8" s="58"/>
      <c r="K8" s="58"/>
      <c r="L8" s="58"/>
      <c r="M8" s="58"/>
      <c r="N8" s="71" t="s">
        <v>188</v>
      </c>
      <c r="O8" s="71"/>
      <c r="P8" s="58"/>
      <c r="Q8" s="58"/>
      <c r="R8" s="58"/>
      <c r="S8" s="58"/>
      <c r="T8" s="46"/>
      <c r="U8" s="58"/>
      <c r="V8" s="46"/>
      <c r="W8" s="58" t="s">
        <v>195</v>
      </c>
    </row>
    <row r="9" spans="1:23" ht="16.149999999999999" customHeight="1">
      <c r="A9" s="58"/>
      <c r="B9" s="58"/>
      <c r="C9" s="58"/>
      <c r="D9" s="58"/>
      <c r="E9" s="58"/>
      <c r="F9" s="58"/>
      <c r="G9" s="58"/>
      <c r="H9" s="58"/>
      <c r="I9" s="58"/>
      <c r="J9" s="58"/>
      <c r="K9" s="58"/>
      <c r="L9" s="58"/>
      <c r="M9" s="58"/>
      <c r="N9" s="58"/>
      <c r="O9" s="58"/>
      <c r="P9" s="58"/>
      <c r="Q9" s="58"/>
      <c r="R9" s="58"/>
      <c r="S9" s="58"/>
      <c r="T9" s="58"/>
      <c r="U9" s="58"/>
      <c r="V9" s="46"/>
      <c r="W9" s="58"/>
    </row>
    <row r="10" spans="1:23" ht="16.149999999999999" customHeight="1">
      <c r="A10" s="58"/>
      <c r="B10" s="58" t="s">
        <v>171</v>
      </c>
      <c r="C10" s="58"/>
      <c r="D10" s="58"/>
      <c r="E10" s="58"/>
      <c r="F10" s="58"/>
      <c r="G10" s="58"/>
      <c r="H10" s="58"/>
      <c r="I10" s="58"/>
      <c r="J10" s="58"/>
      <c r="K10" s="58"/>
      <c r="L10" s="58"/>
      <c r="M10" s="58"/>
      <c r="N10" s="46"/>
      <c r="O10" s="58"/>
      <c r="P10" s="58"/>
      <c r="Q10" s="58"/>
      <c r="R10" s="58"/>
      <c r="S10" s="58"/>
      <c r="T10" s="58"/>
      <c r="U10" s="58"/>
      <c r="V10" s="46"/>
      <c r="W10" s="58"/>
    </row>
    <row r="11" spans="1:23" ht="16.149999999999999" customHeight="1">
      <c r="A11" s="58"/>
      <c r="B11" s="46"/>
      <c r="C11" s="58"/>
      <c r="D11" s="58"/>
      <c r="E11" s="58"/>
      <c r="F11" s="58"/>
      <c r="G11" s="58"/>
      <c r="H11" s="58"/>
      <c r="I11" s="58"/>
      <c r="J11" s="58"/>
      <c r="K11" s="58"/>
      <c r="L11" s="58"/>
      <c r="M11" s="58"/>
      <c r="N11" s="58"/>
      <c r="O11" s="58"/>
      <c r="P11" s="58"/>
      <c r="Q11" s="58"/>
      <c r="R11" s="58"/>
      <c r="S11" s="58"/>
      <c r="T11" s="58"/>
      <c r="U11" s="58"/>
      <c r="V11" s="46"/>
      <c r="W11" s="58"/>
    </row>
    <row r="12" spans="1:23" ht="16.149999999999999" customHeight="1">
      <c r="A12" s="58"/>
      <c r="B12" s="58" t="s">
        <v>197</v>
      </c>
      <c r="C12" s="58"/>
      <c r="D12" s="58"/>
      <c r="E12" s="58"/>
      <c r="F12" s="58"/>
      <c r="G12" s="58"/>
      <c r="H12" s="58"/>
      <c r="I12" s="58"/>
      <c r="J12" s="58"/>
      <c r="K12" s="58"/>
      <c r="L12" s="58"/>
      <c r="M12" s="58"/>
      <c r="N12" s="58"/>
      <c r="O12" s="58"/>
      <c r="P12" s="58"/>
      <c r="Q12" s="58"/>
      <c r="R12" s="58"/>
      <c r="S12" s="58"/>
      <c r="T12" s="58"/>
      <c r="U12" s="58"/>
      <c r="V12" s="46"/>
      <c r="W12" s="58"/>
    </row>
    <row r="13" spans="1:23" ht="16.149999999999999" customHeight="1">
      <c r="A13" s="58"/>
      <c r="B13" s="46"/>
      <c r="C13" s="58"/>
      <c r="D13" s="58"/>
      <c r="E13" s="58"/>
      <c r="F13" s="58"/>
      <c r="G13" s="58"/>
      <c r="H13" s="58"/>
      <c r="I13" s="58"/>
      <c r="J13" s="58"/>
      <c r="K13" s="58"/>
      <c r="L13" s="58"/>
      <c r="M13" s="58"/>
      <c r="N13" s="58"/>
      <c r="O13" s="58"/>
      <c r="P13" s="58"/>
      <c r="Q13" s="58"/>
      <c r="R13" s="58"/>
      <c r="S13" s="58"/>
      <c r="T13" s="58"/>
      <c r="U13" s="58"/>
      <c r="V13" s="46"/>
      <c r="W13" s="58"/>
    </row>
    <row r="14" spans="1:23" ht="18" customHeight="1">
      <c r="A14" s="58"/>
      <c r="B14" s="84" t="s">
        <v>14</v>
      </c>
      <c r="C14" s="58" t="s">
        <v>28</v>
      </c>
      <c r="D14" s="58">
        <f>基本情報入力!C5</f>
        <v>0</v>
      </c>
      <c r="E14" s="58"/>
      <c r="F14" s="58"/>
      <c r="G14" s="58"/>
      <c r="H14" s="58"/>
      <c r="I14" s="58"/>
      <c r="J14" s="58"/>
      <c r="K14" s="58"/>
      <c r="L14" s="58"/>
      <c r="M14" s="58"/>
      <c r="N14" s="58"/>
      <c r="O14" s="58"/>
      <c r="P14" s="58"/>
      <c r="Q14" s="58"/>
      <c r="R14" s="58"/>
      <c r="S14" s="58"/>
      <c r="T14" s="58"/>
      <c r="U14" s="58"/>
      <c r="V14" s="46"/>
      <c r="W14" s="58"/>
    </row>
    <row r="15" spans="1:23" ht="18" customHeight="1">
      <c r="A15" s="58"/>
      <c r="B15" s="84"/>
      <c r="C15" s="131">
        <f>基本情報入力!C6</f>
        <v>0</v>
      </c>
      <c r="E15" s="58"/>
      <c r="F15" s="58"/>
      <c r="G15" s="58"/>
      <c r="H15" s="58"/>
      <c r="I15" s="58"/>
      <c r="J15" s="58"/>
      <c r="K15" s="58"/>
      <c r="L15" s="58"/>
      <c r="M15" s="58"/>
      <c r="N15" s="58"/>
      <c r="O15" s="58"/>
      <c r="P15" s="58"/>
      <c r="Q15" s="58"/>
      <c r="R15" s="58"/>
      <c r="S15" s="58"/>
      <c r="T15" s="58"/>
      <c r="U15" s="58"/>
      <c r="V15" s="46"/>
      <c r="W15" s="58"/>
    </row>
    <row r="16" spans="1:23" ht="18" customHeight="1">
      <c r="A16" s="58"/>
      <c r="B16" s="84" t="s">
        <v>185</v>
      </c>
      <c r="C16" s="58">
        <f>基本情報入力!C4</f>
        <v>0</v>
      </c>
      <c r="D16" s="58"/>
      <c r="E16" s="58"/>
      <c r="F16" s="58"/>
      <c r="G16" s="58"/>
      <c r="H16" s="58"/>
      <c r="I16" s="58"/>
      <c r="J16" s="58"/>
      <c r="K16" s="58"/>
      <c r="L16" s="58"/>
      <c r="M16" s="58"/>
      <c r="N16" s="58"/>
      <c r="O16" s="58"/>
      <c r="P16" s="58"/>
      <c r="Q16" s="58"/>
      <c r="R16" s="58"/>
      <c r="S16" s="58"/>
      <c r="T16" s="58"/>
      <c r="U16" s="58"/>
      <c r="V16" s="46"/>
      <c r="W16" s="58"/>
    </row>
    <row r="17" spans="1:28" ht="18" customHeight="1">
      <c r="A17" s="58"/>
      <c r="B17" s="84" t="s">
        <v>149</v>
      </c>
      <c r="C17" s="58" t="str">
        <f>基本情報入力!C7&amp;"　"&amp;基本情報入力!C8</f>
        <v>　</v>
      </c>
      <c r="D17" s="58"/>
      <c r="E17" s="58"/>
      <c r="F17" s="58"/>
      <c r="G17" s="58"/>
      <c r="H17" s="58"/>
      <c r="I17" s="58"/>
      <c r="J17" s="58"/>
      <c r="K17" s="58"/>
      <c r="L17" s="58"/>
      <c r="M17" s="58"/>
      <c r="N17" s="58"/>
      <c r="O17" s="58"/>
      <c r="P17" s="58"/>
      <c r="Q17" s="58"/>
      <c r="R17" s="58"/>
      <c r="S17" s="58"/>
      <c r="T17" s="58"/>
      <c r="U17" s="58"/>
      <c r="V17" s="46"/>
      <c r="W17" s="58"/>
    </row>
    <row r="18" spans="1:28" ht="18" customHeight="1">
      <c r="A18" s="58"/>
      <c r="B18" s="84" t="s">
        <v>191</v>
      </c>
      <c r="C18" s="58">
        <f>基本情報入力!C9</f>
        <v>0</v>
      </c>
      <c r="D18" s="58"/>
      <c r="E18" s="58"/>
      <c r="F18" s="58"/>
      <c r="G18" s="58"/>
      <c r="H18" s="58"/>
      <c r="I18" s="58"/>
      <c r="J18" s="58"/>
      <c r="K18" s="58"/>
      <c r="L18" s="58"/>
      <c r="M18" s="58"/>
      <c r="N18" s="58"/>
      <c r="O18" s="58"/>
      <c r="P18" s="58"/>
      <c r="Q18" s="58"/>
      <c r="R18" s="58"/>
      <c r="S18" s="58"/>
      <c r="T18" s="58"/>
      <c r="U18" s="58"/>
      <c r="V18" s="46"/>
      <c r="W18" s="58"/>
    </row>
    <row r="19" spans="1:28" ht="16.149999999999999" customHeight="1">
      <c r="A19" s="58"/>
      <c r="B19" s="46"/>
      <c r="C19" s="58"/>
      <c r="D19" s="58"/>
      <c r="E19" s="58"/>
      <c r="F19" s="58"/>
      <c r="G19" s="58"/>
      <c r="H19" s="58"/>
      <c r="I19" s="58"/>
      <c r="J19" s="58"/>
      <c r="K19" s="58"/>
      <c r="L19" s="58"/>
      <c r="M19" s="58"/>
      <c r="N19" s="58"/>
      <c r="O19" s="58"/>
      <c r="P19" s="58"/>
      <c r="Q19" s="58"/>
      <c r="R19" s="58"/>
      <c r="S19" s="58"/>
      <c r="T19" s="58"/>
      <c r="U19" s="58"/>
      <c r="V19" s="58"/>
    </row>
    <row r="20" spans="1:28" ht="16.149999999999999" customHeight="1">
      <c r="A20" s="61"/>
      <c r="B20" s="72" t="s">
        <v>174</v>
      </c>
      <c r="C20" s="78"/>
      <c r="D20" s="78"/>
      <c r="E20" s="78"/>
      <c r="F20" s="78"/>
      <c r="G20" s="78"/>
      <c r="H20" s="78"/>
      <c r="I20" s="78"/>
      <c r="J20" s="78"/>
      <c r="K20" s="78"/>
      <c r="L20" s="78"/>
      <c r="M20" s="78"/>
      <c r="N20" s="78"/>
      <c r="O20" s="78"/>
      <c r="P20" s="78"/>
      <c r="Q20" s="78"/>
      <c r="R20" s="78"/>
      <c r="S20" s="78"/>
      <c r="T20" s="78"/>
      <c r="U20" s="77"/>
      <c r="V20" s="58"/>
    </row>
    <row r="21" spans="1:28" ht="16.149999999999999" customHeight="1">
      <c r="A21" s="61"/>
      <c r="B21" s="403" t="str">
        <f>"令和"&amp;基本情報入力!C3&amp;"年度　久留米市市民活動・絆づくり推進事業費補助金"</f>
        <v>令和5年度　久留米市市民活動・絆づくり推進事業費補助金</v>
      </c>
      <c r="C21" s="404"/>
      <c r="D21" s="404"/>
      <c r="E21" s="404"/>
      <c r="F21" s="404"/>
      <c r="G21" s="404"/>
      <c r="H21" s="404"/>
      <c r="I21" s="404"/>
      <c r="J21" s="404"/>
      <c r="K21" s="404"/>
      <c r="L21" s="404"/>
      <c r="M21" s="404"/>
      <c r="N21" s="404"/>
      <c r="O21" s="404"/>
      <c r="P21" s="404"/>
      <c r="Q21" s="404"/>
      <c r="R21" s="404"/>
      <c r="S21" s="404"/>
      <c r="T21" s="404"/>
      <c r="U21" s="405"/>
      <c r="V21" s="58"/>
      <c r="W21" s="58"/>
    </row>
    <row r="22" spans="1:28" ht="16.149999999999999" customHeight="1">
      <c r="A22" s="61"/>
      <c r="B22" s="79"/>
      <c r="C22" s="80"/>
      <c r="D22" s="80"/>
      <c r="E22" s="80"/>
      <c r="F22" s="80"/>
      <c r="G22" s="80"/>
      <c r="H22" s="80"/>
      <c r="I22" s="80"/>
      <c r="J22" s="80"/>
      <c r="K22" s="80"/>
      <c r="L22" s="80"/>
      <c r="M22" s="80"/>
      <c r="N22" s="80"/>
      <c r="O22" s="80"/>
      <c r="P22" s="80"/>
      <c r="Q22" s="80"/>
      <c r="R22" s="80"/>
      <c r="S22" s="80"/>
      <c r="T22" s="80"/>
      <c r="U22" s="81"/>
      <c r="V22" s="58"/>
    </row>
    <row r="23" spans="1:28" ht="16.149999999999999" customHeight="1">
      <c r="A23" s="61"/>
      <c r="B23" s="73"/>
      <c r="C23" s="74"/>
      <c r="D23" s="74"/>
      <c r="E23" s="74"/>
      <c r="F23" s="74"/>
      <c r="G23" s="74"/>
      <c r="H23" s="74"/>
      <c r="I23" s="74"/>
      <c r="J23" s="74"/>
      <c r="K23" s="74"/>
      <c r="L23" s="74"/>
      <c r="M23" s="74"/>
      <c r="N23" s="74"/>
      <c r="O23" s="74"/>
      <c r="P23" s="74"/>
      <c r="Q23" s="74"/>
      <c r="R23" s="74"/>
      <c r="S23" s="74"/>
      <c r="T23" s="61"/>
      <c r="U23" s="62"/>
      <c r="V23" s="58"/>
    </row>
    <row r="24" spans="1:28" ht="16.149999999999999" customHeight="1">
      <c r="A24" s="61"/>
      <c r="B24" s="75"/>
      <c r="C24" s="82"/>
      <c r="D24" s="82"/>
      <c r="E24" s="82"/>
      <c r="F24" s="82"/>
      <c r="G24" s="82"/>
      <c r="H24" s="82"/>
      <c r="I24" s="82"/>
      <c r="J24" s="82"/>
      <c r="K24" s="82"/>
      <c r="L24" s="82"/>
      <c r="M24" s="82"/>
      <c r="N24" s="82"/>
      <c r="O24" s="82"/>
      <c r="P24" s="82"/>
      <c r="Q24" s="82"/>
      <c r="R24" s="82"/>
      <c r="S24" s="82"/>
      <c r="T24" s="63"/>
      <c r="U24" s="64"/>
      <c r="V24" s="58"/>
    </row>
    <row r="25" spans="1:28" ht="16.149999999999999" customHeight="1">
      <c r="A25" s="61"/>
      <c r="B25" s="61"/>
      <c r="C25" s="61"/>
      <c r="D25" s="61"/>
      <c r="E25" s="61"/>
      <c r="F25" s="61"/>
      <c r="G25" s="61"/>
      <c r="H25" s="61"/>
      <c r="I25" s="61"/>
      <c r="J25" s="61"/>
      <c r="K25" s="61"/>
      <c r="L25" s="61"/>
      <c r="M25" s="61"/>
      <c r="N25" s="61"/>
      <c r="O25" s="61"/>
      <c r="P25" s="61"/>
      <c r="Q25" s="61"/>
      <c r="R25" s="61"/>
      <c r="S25" s="61"/>
      <c r="T25" s="61"/>
      <c r="U25" s="61"/>
      <c r="V25" s="58"/>
    </row>
    <row r="26" spans="1:28" ht="16.149999999999999" customHeight="1">
      <c r="A26" s="58"/>
      <c r="B26" s="58" t="s">
        <v>175</v>
      </c>
      <c r="C26" s="59" t="s">
        <v>192</v>
      </c>
      <c r="D26" s="58"/>
      <c r="E26" s="46"/>
      <c r="F26" s="58"/>
      <c r="G26" s="58"/>
      <c r="H26" s="58"/>
      <c r="I26" s="58"/>
      <c r="J26" s="58"/>
      <c r="K26" s="58"/>
      <c r="L26" s="58"/>
      <c r="M26" s="58"/>
      <c r="N26" s="58"/>
      <c r="O26" s="58"/>
      <c r="P26" s="58"/>
      <c r="Q26" s="58"/>
      <c r="R26" s="58"/>
      <c r="S26" s="58"/>
      <c r="T26" s="58"/>
      <c r="U26" s="58"/>
      <c r="V26" s="58"/>
    </row>
    <row r="27" spans="1:28" ht="16.149999999999999" customHeight="1">
      <c r="A27" s="58"/>
      <c r="B27" s="58"/>
      <c r="C27" s="58"/>
      <c r="D27" s="58"/>
      <c r="E27" s="58"/>
      <c r="F27" s="58"/>
      <c r="G27" s="58"/>
      <c r="H27" s="58"/>
      <c r="I27" s="58"/>
      <c r="J27" s="58"/>
      <c r="K27" s="58"/>
      <c r="L27" s="58"/>
      <c r="M27" s="58"/>
      <c r="N27" s="58"/>
      <c r="O27" s="58"/>
      <c r="P27" s="58"/>
      <c r="Q27" s="58"/>
      <c r="R27" s="58"/>
      <c r="S27" s="58"/>
      <c r="T27" s="58"/>
      <c r="U27" s="58"/>
      <c r="V27" s="58"/>
      <c r="X27" s="152"/>
      <c r="Y27" s="152"/>
      <c r="Z27" s="152"/>
      <c r="AA27" s="152"/>
      <c r="AB27" s="152"/>
    </row>
    <row r="28" spans="1:28" ht="16.149999999999999" customHeight="1">
      <c r="A28" s="58"/>
      <c r="B28" s="59" t="s">
        <v>215</v>
      </c>
      <c r="C28" s="59"/>
      <c r="D28" s="76" t="s">
        <v>176</v>
      </c>
      <c r="E28" s="59"/>
      <c r="F28" s="59"/>
      <c r="H28" s="59"/>
      <c r="I28" s="59"/>
      <c r="J28" s="59"/>
      <c r="K28" s="59"/>
      <c r="L28" s="59"/>
      <c r="M28" s="59"/>
      <c r="N28" s="59"/>
      <c r="O28" s="59"/>
      <c r="P28" s="58"/>
      <c r="Q28" s="58"/>
      <c r="R28" s="58"/>
      <c r="S28" s="58"/>
      <c r="T28" s="58"/>
      <c r="U28" s="58"/>
      <c r="V28" s="58"/>
      <c r="W28" s="46" t="s">
        <v>196</v>
      </c>
      <c r="X28" s="152"/>
      <c r="Y28" s="152"/>
      <c r="Z28" s="152"/>
      <c r="AA28" s="152"/>
      <c r="AB28" s="152"/>
    </row>
    <row r="29" spans="1:28" ht="16.149999999999999" customHeight="1">
      <c r="A29" s="58"/>
      <c r="B29" s="58"/>
      <c r="C29" s="58"/>
      <c r="D29" s="58"/>
      <c r="E29" s="58"/>
      <c r="F29" s="58"/>
      <c r="G29" s="58"/>
      <c r="H29" s="58"/>
      <c r="I29" s="58"/>
      <c r="J29" s="58"/>
      <c r="K29" s="58"/>
      <c r="L29" s="58"/>
      <c r="M29" s="58"/>
      <c r="N29" s="58"/>
      <c r="O29" s="58"/>
      <c r="P29" s="58"/>
      <c r="Q29" s="58"/>
      <c r="R29" s="58"/>
      <c r="S29" s="58"/>
      <c r="T29" s="58"/>
      <c r="U29" s="58"/>
      <c r="V29" s="58"/>
      <c r="X29" s="152"/>
      <c r="Y29" s="152"/>
      <c r="Z29" s="152"/>
      <c r="AA29" s="152"/>
      <c r="AB29" s="152"/>
    </row>
    <row r="30" spans="1:28" s="85" customFormat="1" ht="53.65" customHeight="1">
      <c r="B30" s="155" t="s">
        <v>207</v>
      </c>
      <c r="C30" s="398"/>
      <c r="D30" s="399"/>
      <c r="E30" s="399"/>
      <c r="F30" s="399"/>
      <c r="G30" s="399"/>
      <c r="H30" s="399"/>
      <c r="I30" s="400" t="s">
        <v>274</v>
      </c>
      <c r="J30" s="400"/>
      <c r="K30" s="400"/>
      <c r="L30" s="401"/>
      <c r="M30" s="398"/>
      <c r="N30" s="399"/>
      <c r="O30" s="399"/>
      <c r="P30" s="399"/>
      <c r="Q30" s="399"/>
      <c r="R30" s="399"/>
      <c r="S30" s="399"/>
      <c r="T30" s="400" t="s">
        <v>208</v>
      </c>
      <c r="U30" s="401"/>
      <c r="X30" s="88"/>
      <c r="Y30" s="88"/>
      <c r="Z30" s="88"/>
      <c r="AA30" s="88"/>
      <c r="AB30" s="88"/>
    </row>
    <row r="31" spans="1:28" s="85" customFormat="1" ht="27.4" customHeight="1">
      <c r="B31" s="116" t="s">
        <v>193</v>
      </c>
      <c r="C31" s="395" t="s">
        <v>209</v>
      </c>
      <c r="D31" s="396"/>
      <c r="E31" s="396"/>
      <c r="F31" s="396"/>
      <c r="G31" s="396"/>
      <c r="H31" s="396"/>
      <c r="I31" s="396"/>
      <c r="J31" s="396"/>
      <c r="K31" s="396"/>
      <c r="L31" s="396"/>
      <c r="M31" s="396"/>
      <c r="N31" s="396"/>
      <c r="O31" s="396"/>
      <c r="P31" s="396"/>
      <c r="Q31" s="396"/>
      <c r="R31" s="396"/>
      <c r="S31" s="396"/>
      <c r="T31" s="396"/>
      <c r="U31" s="397"/>
    </row>
    <row r="32" spans="1:28" s="85" customFormat="1" ht="10.5" customHeight="1">
      <c r="B32" s="117"/>
      <c r="C32" s="89"/>
      <c r="D32" s="86"/>
      <c r="E32" s="86"/>
      <c r="F32" s="86"/>
      <c r="G32" s="86"/>
      <c r="H32" s="86"/>
      <c r="I32" s="86"/>
      <c r="J32" s="86"/>
      <c r="K32" s="86"/>
      <c r="L32" s="86"/>
      <c r="M32" s="86"/>
      <c r="N32" s="86"/>
      <c r="O32" s="86"/>
      <c r="P32" s="86"/>
      <c r="Q32" s="86"/>
      <c r="R32" s="86"/>
      <c r="S32" s="86"/>
      <c r="T32" s="86"/>
      <c r="U32" s="90"/>
    </row>
    <row r="33" spans="1:28" s="85" customFormat="1" ht="33.75" customHeight="1">
      <c r="B33" s="118" t="s">
        <v>194</v>
      </c>
      <c r="C33" s="91"/>
      <c r="D33" s="251"/>
      <c r="E33" s="251"/>
      <c r="F33" s="251"/>
      <c r="G33" s="251"/>
      <c r="H33" s="251"/>
      <c r="I33" s="251"/>
      <c r="J33" s="251"/>
      <c r="K33" s="88" t="s">
        <v>210</v>
      </c>
      <c r="L33" s="92"/>
      <c r="M33" s="92"/>
      <c r="N33" s="92"/>
      <c r="O33" s="92"/>
      <c r="P33" s="92"/>
      <c r="Q33" s="88"/>
      <c r="R33" s="88"/>
      <c r="S33" s="88"/>
      <c r="T33" s="88"/>
      <c r="U33" s="93"/>
    </row>
    <row r="34" spans="1:28" s="85" customFormat="1" ht="10.5" customHeight="1">
      <c r="B34" s="119"/>
      <c r="C34" s="94"/>
      <c r="D34" s="95"/>
      <c r="E34" s="95"/>
      <c r="F34" s="95"/>
      <c r="G34" s="95"/>
      <c r="H34" s="95"/>
      <c r="I34" s="95"/>
      <c r="J34" s="95"/>
      <c r="K34" s="95"/>
      <c r="L34" s="95"/>
      <c r="M34" s="95"/>
      <c r="N34" s="95"/>
      <c r="O34" s="95"/>
      <c r="P34" s="95"/>
      <c r="Q34" s="87"/>
      <c r="R34" s="87"/>
      <c r="S34" s="87"/>
      <c r="T34" s="87"/>
      <c r="U34" s="96"/>
    </row>
    <row r="35" spans="1:28" s="85" customFormat="1" ht="18.399999999999999" customHeight="1">
      <c r="B35" s="392" t="s">
        <v>211</v>
      </c>
      <c r="C35" s="252"/>
      <c r="D35" s="253"/>
      <c r="E35" s="253"/>
      <c r="F35" s="253"/>
      <c r="G35" s="253"/>
      <c r="H35" s="253"/>
      <c r="I35" s="253"/>
      <c r="J35" s="253"/>
      <c r="K35" s="253"/>
      <c r="L35" s="253"/>
      <c r="M35" s="253"/>
      <c r="N35" s="253"/>
      <c r="O35" s="253"/>
      <c r="P35" s="254"/>
      <c r="Q35" s="252"/>
      <c r="R35" s="253"/>
      <c r="S35" s="253"/>
      <c r="T35" s="253"/>
      <c r="U35" s="254"/>
    </row>
    <row r="36" spans="1:28" s="85" customFormat="1" ht="18.399999999999999" customHeight="1">
      <c r="B36" s="393"/>
      <c r="C36" s="255"/>
      <c r="D36" s="256"/>
      <c r="E36" s="256"/>
      <c r="F36" s="256"/>
      <c r="G36" s="256"/>
      <c r="H36" s="256"/>
      <c r="I36" s="256"/>
      <c r="J36" s="256"/>
      <c r="K36" s="256"/>
      <c r="L36" s="256"/>
      <c r="M36" s="256"/>
      <c r="N36" s="256"/>
      <c r="O36" s="256"/>
      <c r="P36" s="257"/>
      <c r="Q36" s="255"/>
      <c r="R36" s="256"/>
      <c r="S36" s="256"/>
      <c r="T36" s="256"/>
      <c r="U36" s="257"/>
      <c r="X36" s="97"/>
      <c r="Y36" s="97"/>
      <c r="Z36" s="97"/>
      <c r="AA36" s="97"/>
      <c r="AB36" s="97"/>
    </row>
    <row r="37" spans="1:28" s="85" customFormat="1" ht="47.65" customHeight="1">
      <c r="B37" s="120" t="s">
        <v>216</v>
      </c>
      <c r="C37" s="394"/>
      <c r="D37" s="394"/>
      <c r="E37" s="394"/>
      <c r="F37" s="394"/>
      <c r="G37" s="394"/>
      <c r="H37" s="394"/>
      <c r="I37" s="394"/>
      <c r="J37" s="394"/>
      <c r="K37" s="394"/>
      <c r="L37" s="394"/>
      <c r="M37" s="394"/>
      <c r="N37" s="394"/>
      <c r="O37" s="394"/>
      <c r="P37" s="394"/>
      <c r="Q37" s="394"/>
      <c r="R37" s="394"/>
      <c r="S37" s="394"/>
      <c r="T37" s="394"/>
      <c r="U37" s="394"/>
      <c r="X37" s="97"/>
      <c r="Y37" s="97"/>
      <c r="Z37" s="97"/>
      <c r="AA37" s="97"/>
      <c r="AB37" s="97"/>
    </row>
    <row r="38" spans="1:28" s="97" customFormat="1" ht="17.649999999999999" customHeight="1"/>
    <row r="39" spans="1:28" s="97" customFormat="1" ht="17.649999999999999" customHeight="1">
      <c r="B39" s="60" t="s">
        <v>212</v>
      </c>
      <c r="C39" s="60"/>
      <c r="D39" s="60"/>
      <c r="E39" s="60"/>
      <c r="F39" s="60"/>
      <c r="G39" s="60"/>
      <c r="H39" s="60"/>
      <c r="I39" s="60"/>
      <c r="J39" s="60"/>
      <c r="K39" s="60"/>
      <c r="L39" s="60"/>
      <c r="M39" s="60"/>
      <c r="N39" s="60"/>
      <c r="O39" s="60"/>
      <c r="P39" s="60"/>
      <c r="Q39" s="60"/>
      <c r="R39" s="60"/>
      <c r="S39" s="60"/>
      <c r="T39" s="60"/>
      <c r="U39" s="60"/>
    </row>
    <row r="40" spans="1:28" s="97" customFormat="1" ht="17.649999999999999" customHeight="1">
      <c r="B40" s="60" t="s">
        <v>213</v>
      </c>
      <c r="I40" s="66" t="s">
        <v>177</v>
      </c>
      <c r="J40" s="67" t="s">
        <v>178</v>
      </c>
      <c r="K40" s="67" t="s">
        <v>179</v>
      </c>
      <c r="L40" s="67" t="s">
        <v>180</v>
      </c>
      <c r="M40" s="67" t="s">
        <v>181</v>
      </c>
      <c r="N40" s="67" t="s">
        <v>177</v>
      </c>
      <c r="O40" s="67" t="s">
        <v>182</v>
      </c>
      <c r="P40" s="67" t="s">
        <v>183</v>
      </c>
      <c r="Q40" s="68" t="s">
        <v>184</v>
      </c>
      <c r="S40" s="65"/>
      <c r="T40" s="65"/>
      <c r="U40" s="65"/>
      <c r="X40" s="46"/>
      <c r="Y40" s="46"/>
      <c r="Z40" s="46"/>
      <c r="AA40" s="46"/>
      <c r="AB40" s="46"/>
    </row>
    <row r="41" spans="1:28" s="97" customFormat="1" ht="17.649999999999999" customHeight="1">
      <c r="B41" s="60" t="s">
        <v>214</v>
      </c>
      <c r="C41" s="60"/>
      <c r="D41" s="60"/>
      <c r="E41" s="60"/>
      <c r="F41" s="60"/>
      <c r="G41" s="60"/>
      <c r="H41" s="60"/>
      <c r="I41" s="60"/>
      <c r="J41" s="60"/>
      <c r="K41" s="60"/>
      <c r="L41" s="60"/>
      <c r="M41" s="60"/>
      <c r="N41" s="60"/>
      <c r="O41" s="60"/>
      <c r="P41" s="60"/>
      <c r="Q41" s="60"/>
      <c r="R41" s="60"/>
      <c r="S41" s="60"/>
      <c r="T41" s="60"/>
      <c r="U41" s="60"/>
      <c r="X41" s="46"/>
      <c r="Y41" s="46"/>
      <c r="Z41" s="46"/>
      <c r="AA41" s="46"/>
      <c r="AB41" s="46"/>
    </row>
    <row r="42" spans="1:28" ht="16.149999999999999" customHeight="1">
      <c r="A42" s="58"/>
      <c r="B42" s="58"/>
      <c r="C42" s="58"/>
      <c r="D42" s="58"/>
      <c r="E42" s="58"/>
      <c r="F42" s="58"/>
      <c r="G42" s="58"/>
      <c r="H42" s="58"/>
      <c r="I42" s="58"/>
      <c r="J42" s="58"/>
      <c r="K42" s="58"/>
      <c r="L42" s="58"/>
      <c r="M42" s="58"/>
      <c r="N42" s="58"/>
      <c r="O42" s="58"/>
      <c r="P42" s="58"/>
      <c r="Q42" s="58"/>
      <c r="R42" s="58"/>
      <c r="S42" s="58"/>
      <c r="T42" s="58"/>
      <c r="U42" s="58"/>
      <c r="V42" s="58"/>
    </row>
    <row r="43" spans="1:28" ht="16.149999999999999" customHeight="1">
      <c r="A43" s="58"/>
      <c r="B43" s="58"/>
      <c r="C43" s="58"/>
      <c r="D43" s="58"/>
      <c r="E43" s="58"/>
      <c r="F43" s="58"/>
      <c r="G43" s="58"/>
      <c r="H43" s="58"/>
      <c r="I43" s="58"/>
      <c r="J43" s="58"/>
      <c r="K43" s="58"/>
      <c r="L43" s="58"/>
      <c r="M43" s="58"/>
      <c r="N43" s="58"/>
      <c r="O43" s="58"/>
      <c r="P43" s="58"/>
      <c r="Q43" s="58"/>
      <c r="R43" s="58"/>
      <c r="S43" s="58"/>
      <c r="T43" s="58"/>
      <c r="U43" s="58"/>
      <c r="V43" s="58"/>
    </row>
    <row r="44" spans="1:28" ht="16.149999999999999" customHeight="1">
      <c r="A44" s="58"/>
      <c r="B44" s="58"/>
      <c r="C44" s="58"/>
      <c r="D44" s="58"/>
      <c r="E44" s="58"/>
      <c r="F44" s="58"/>
      <c r="G44" s="58"/>
      <c r="H44" s="58"/>
      <c r="I44" s="58"/>
      <c r="J44" s="58"/>
      <c r="K44" s="58"/>
      <c r="L44" s="58"/>
      <c r="M44" s="58"/>
      <c r="N44" s="58"/>
      <c r="O44" s="58"/>
      <c r="P44" s="58"/>
      <c r="Q44" s="58"/>
      <c r="R44" s="58"/>
      <c r="S44" s="58"/>
      <c r="T44" s="58"/>
      <c r="U44" s="58"/>
      <c r="V44" s="58"/>
    </row>
    <row r="45" spans="1:28" ht="16.149999999999999" customHeight="1">
      <c r="A45" s="58"/>
      <c r="B45" s="58"/>
      <c r="C45" s="58"/>
      <c r="D45" s="58"/>
      <c r="E45" s="58"/>
      <c r="F45" s="58"/>
      <c r="G45" s="58"/>
      <c r="H45" s="58"/>
      <c r="I45" s="58"/>
      <c r="J45" s="58"/>
      <c r="K45" s="58"/>
      <c r="L45" s="58"/>
      <c r="M45" s="58"/>
      <c r="N45" s="58"/>
      <c r="O45" s="58"/>
      <c r="P45" s="58"/>
      <c r="Q45" s="58"/>
      <c r="R45" s="58"/>
      <c r="S45" s="58"/>
      <c r="T45" s="58"/>
      <c r="U45" s="58"/>
      <c r="V45" s="58"/>
    </row>
    <row r="46" spans="1:28" ht="16.149999999999999" customHeight="1">
      <c r="A46" s="58"/>
      <c r="B46" s="58"/>
      <c r="C46" s="58"/>
      <c r="D46" s="58"/>
      <c r="E46" s="58"/>
      <c r="F46" s="58"/>
      <c r="G46" s="58"/>
      <c r="H46" s="58"/>
      <c r="I46" s="58"/>
      <c r="J46" s="58"/>
      <c r="K46" s="58"/>
      <c r="L46" s="58"/>
      <c r="M46" s="58"/>
      <c r="N46" s="58"/>
      <c r="O46" s="58"/>
      <c r="P46" s="58"/>
      <c r="Q46" s="58"/>
      <c r="R46" s="58"/>
      <c r="S46" s="58"/>
      <c r="T46" s="58"/>
      <c r="U46" s="58"/>
      <c r="V46" s="58"/>
    </row>
    <row r="47" spans="1:28" ht="16.149999999999999" customHeight="1">
      <c r="A47" s="58"/>
      <c r="B47" s="58"/>
      <c r="C47" s="58"/>
      <c r="D47" s="58"/>
      <c r="E47" s="58"/>
      <c r="F47" s="58"/>
      <c r="G47" s="58"/>
      <c r="H47" s="58"/>
      <c r="I47" s="58"/>
      <c r="J47" s="58"/>
      <c r="K47" s="58"/>
      <c r="L47" s="58"/>
      <c r="M47" s="58"/>
      <c r="N47" s="58"/>
      <c r="O47" s="58"/>
      <c r="P47" s="58"/>
      <c r="Q47" s="58"/>
      <c r="R47" s="58"/>
      <c r="S47" s="58"/>
      <c r="T47" s="58"/>
      <c r="U47" s="58"/>
      <c r="V47" s="58"/>
    </row>
    <row r="48" spans="1:28" ht="16.149999999999999" customHeight="1">
      <c r="A48" s="58"/>
      <c r="B48" s="58"/>
      <c r="C48" s="58"/>
      <c r="D48" s="58"/>
      <c r="E48" s="58"/>
      <c r="F48" s="58"/>
      <c r="G48" s="58"/>
      <c r="H48" s="58"/>
      <c r="I48" s="58"/>
      <c r="J48" s="58"/>
      <c r="K48" s="58"/>
      <c r="L48" s="58"/>
      <c r="M48" s="58"/>
      <c r="N48" s="58"/>
      <c r="O48" s="58"/>
      <c r="P48" s="58"/>
      <c r="Q48" s="58"/>
      <c r="R48" s="58"/>
      <c r="S48" s="58"/>
      <c r="T48" s="58"/>
      <c r="U48" s="58"/>
      <c r="V48" s="58"/>
    </row>
    <row r="49" spans="1:22" ht="16.149999999999999" customHeight="1">
      <c r="A49" s="58"/>
      <c r="B49" s="58"/>
      <c r="C49" s="58"/>
      <c r="D49" s="58"/>
      <c r="E49" s="58"/>
      <c r="F49" s="58"/>
      <c r="G49" s="58"/>
      <c r="H49" s="58"/>
      <c r="I49" s="58"/>
      <c r="J49" s="58"/>
      <c r="K49" s="58"/>
      <c r="L49" s="58"/>
      <c r="M49" s="58"/>
      <c r="N49" s="58"/>
      <c r="O49" s="58"/>
      <c r="P49" s="58"/>
      <c r="Q49" s="58"/>
      <c r="R49" s="58"/>
      <c r="S49" s="58"/>
      <c r="T49" s="58"/>
      <c r="U49" s="58"/>
      <c r="V49" s="58"/>
    </row>
    <row r="50" spans="1:22" ht="16.149999999999999" customHeight="1">
      <c r="A50" s="58"/>
      <c r="B50" s="58"/>
      <c r="C50" s="58"/>
      <c r="D50" s="58"/>
      <c r="E50" s="58"/>
      <c r="F50" s="58"/>
      <c r="G50" s="58"/>
      <c r="H50" s="58"/>
      <c r="I50" s="58"/>
      <c r="J50" s="58"/>
      <c r="K50" s="58"/>
      <c r="L50" s="58"/>
      <c r="M50" s="58"/>
      <c r="N50" s="58"/>
      <c r="O50" s="58"/>
      <c r="P50" s="58"/>
      <c r="Q50" s="58"/>
      <c r="R50" s="58"/>
      <c r="S50" s="58"/>
      <c r="T50" s="58"/>
      <c r="U50" s="58"/>
      <c r="V50" s="58"/>
    </row>
    <row r="51" spans="1:22" ht="16.149999999999999" customHeight="1">
      <c r="A51" s="58"/>
      <c r="B51" s="58"/>
      <c r="C51" s="58"/>
      <c r="D51" s="58"/>
      <c r="E51" s="58"/>
      <c r="F51" s="58"/>
      <c r="G51" s="58"/>
      <c r="H51" s="58"/>
      <c r="I51" s="58"/>
      <c r="J51" s="58"/>
      <c r="K51" s="58"/>
      <c r="L51" s="58"/>
      <c r="M51" s="58"/>
      <c r="N51" s="58"/>
      <c r="O51" s="58"/>
      <c r="P51" s="58"/>
      <c r="Q51" s="58"/>
      <c r="R51" s="58"/>
      <c r="S51" s="58"/>
      <c r="T51" s="58"/>
      <c r="U51" s="58"/>
      <c r="V51" s="58"/>
    </row>
    <row r="52" spans="1:22" ht="16.149999999999999" customHeight="1">
      <c r="A52" s="58"/>
      <c r="B52" s="58"/>
      <c r="C52" s="58"/>
      <c r="D52" s="58"/>
      <c r="E52" s="58"/>
      <c r="F52" s="58"/>
      <c r="G52" s="58"/>
      <c r="H52" s="58"/>
      <c r="I52" s="58"/>
      <c r="J52" s="58"/>
      <c r="K52" s="58"/>
      <c r="L52" s="58"/>
      <c r="M52" s="58"/>
      <c r="N52" s="58"/>
      <c r="O52" s="58"/>
      <c r="P52" s="58"/>
      <c r="Q52" s="58"/>
      <c r="R52" s="58"/>
      <c r="S52" s="58"/>
      <c r="T52" s="58"/>
      <c r="U52" s="58"/>
      <c r="V52" s="58"/>
    </row>
    <row r="53" spans="1:22" ht="16.149999999999999" customHeight="1">
      <c r="A53" s="58"/>
      <c r="B53" s="58"/>
      <c r="C53" s="58"/>
      <c r="D53" s="58"/>
      <c r="E53" s="58"/>
      <c r="F53" s="58"/>
      <c r="G53" s="58"/>
      <c r="H53" s="58"/>
      <c r="I53" s="58"/>
      <c r="J53" s="58"/>
      <c r="K53" s="58"/>
      <c r="L53" s="58"/>
      <c r="M53" s="58"/>
      <c r="N53" s="58"/>
      <c r="O53" s="58"/>
      <c r="P53" s="58"/>
      <c r="Q53" s="58"/>
      <c r="R53" s="58"/>
      <c r="S53" s="58"/>
      <c r="T53" s="58"/>
      <c r="U53" s="58"/>
      <c r="V53" s="58"/>
    </row>
    <row r="54" spans="1:22" ht="16.149999999999999" customHeight="1">
      <c r="A54" s="58"/>
      <c r="B54" s="58"/>
      <c r="C54" s="58"/>
      <c r="D54" s="58"/>
      <c r="E54" s="58"/>
      <c r="F54" s="58"/>
      <c r="G54" s="58"/>
      <c r="H54" s="58"/>
      <c r="I54" s="58"/>
      <c r="J54" s="58"/>
      <c r="K54" s="58"/>
      <c r="L54" s="58"/>
      <c r="M54" s="58"/>
      <c r="N54" s="58"/>
      <c r="O54" s="58"/>
      <c r="P54" s="58"/>
      <c r="Q54" s="58"/>
      <c r="R54" s="58"/>
      <c r="S54" s="58"/>
      <c r="T54" s="58"/>
      <c r="U54" s="58"/>
      <c r="V54" s="58"/>
    </row>
    <row r="55" spans="1:22" ht="16.149999999999999" customHeight="1">
      <c r="A55" s="58"/>
      <c r="B55" s="58"/>
      <c r="C55" s="58"/>
      <c r="D55" s="58"/>
      <c r="E55" s="58"/>
      <c r="F55" s="58"/>
      <c r="G55" s="58"/>
      <c r="H55" s="58"/>
      <c r="I55" s="58"/>
      <c r="J55" s="58"/>
      <c r="K55" s="58"/>
      <c r="L55" s="58"/>
      <c r="M55" s="58"/>
      <c r="N55" s="58"/>
      <c r="O55" s="58"/>
      <c r="P55" s="58"/>
      <c r="Q55" s="58"/>
      <c r="R55" s="58"/>
      <c r="S55" s="58"/>
      <c r="T55" s="58"/>
      <c r="U55" s="58"/>
      <c r="V55" s="58"/>
    </row>
    <row r="56" spans="1:22" ht="16.149999999999999" customHeight="1">
      <c r="A56" s="58"/>
      <c r="B56" s="58"/>
      <c r="C56" s="58"/>
      <c r="D56" s="58"/>
      <c r="E56" s="58"/>
      <c r="F56" s="58"/>
      <c r="G56" s="58"/>
      <c r="H56" s="58"/>
      <c r="I56" s="58"/>
      <c r="J56" s="58"/>
      <c r="K56" s="58"/>
      <c r="L56" s="58"/>
      <c r="M56" s="58"/>
      <c r="N56" s="58"/>
      <c r="O56" s="58"/>
      <c r="P56" s="58"/>
      <c r="Q56" s="58"/>
      <c r="R56" s="58"/>
      <c r="S56" s="58"/>
      <c r="T56" s="58"/>
      <c r="U56" s="58"/>
      <c r="V56" s="58"/>
    </row>
    <row r="57" spans="1:22" ht="16.149999999999999" customHeight="1">
      <c r="A57" s="58"/>
      <c r="B57" s="58"/>
      <c r="C57" s="58"/>
      <c r="D57" s="58"/>
      <c r="E57" s="58"/>
      <c r="F57" s="58"/>
      <c r="G57" s="58"/>
      <c r="H57" s="58"/>
      <c r="I57" s="58"/>
      <c r="J57" s="58"/>
      <c r="K57" s="58"/>
      <c r="L57" s="58"/>
      <c r="M57" s="58"/>
      <c r="N57" s="58"/>
      <c r="O57" s="58"/>
      <c r="P57" s="58"/>
      <c r="Q57" s="58"/>
      <c r="R57" s="58"/>
      <c r="S57" s="58"/>
      <c r="T57" s="58"/>
      <c r="U57" s="58"/>
      <c r="V57" s="58"/>
    </row>
    <row r="58" spans="1:22" ht="16.149999999999999" customHeight="1">
      <c r="A58" s="58"/>
      <c r="B58" s="58"/>
      <c r="C58" s="58"/>
      <c r="D58" s="58"/>
      <c r="E58" s="58"/>
      <c r="F58" s="58"/>
      <c r="G58" s="58"/>
      <c r="H58" s="58"/>
      <c r="I58" s="58"/>
      <c r="J58" s="58"/>
      <c r="K58" s="58"/>
      <c r="L58" s="58"/>
      <c r="M58" s="58"/>
      <c r="N58" s="58"/>
      <c r="O58" s="58"/>
      <c r="P58" s="58"/>
      <c r="Q58" s="58"/>
      <c r="R58" s="58"/>
      <c r="S58" s="58"/>
      <c r="T58" s="58"/>
      <c r="U58" s="58"/>
      <c r="V58" s="58"/>
    </row>
    <row r="59" spans="1:22" ht="16.149999999999999" customHeight="1">
      <c r="A59" s="58"/>
      <c r="B59" s="58"/>
      <c r="C59" s="58"/>
      <c r="D59" s="58"/>
      <c r="E59" s="58"/>
      <c r="F59" s="58"/>
      <c r="G59" s="58"/>
      <c r="H59" s="58"/>
      <c r="I59" s="58"/>
      <c r="J59" s="58"/>
      <c r="K59" s="58"/>
      <c r="L59" s="58"/>
      <c r="M59" s="58"/>
      <c r="N59" s="58"/>
      <c r="O59" s="58"/>
      <c r="P59" s="58"/>
      <c r="Q59" s="58"/>
      <c r="R59" s="58"/>
      <c r="S59" s="58"/>
      <c r="T59" s="58"/>
      <c r="U59" s="58"/>
      <c r="V59" s="58"/>
    </row>
  </sheetData>
  <sheetProtection password="CC0D" sheet="1" scenarios="1" formatCells="0" selectLockedCells="1"/>
  <mergeCells count="18">
    <mergeCell ref="B2:U2"/>
    <mergeCell ref="B21:U21"/>
    <mergeCell ref="K5:L5"/>
    <mergeCell ref="M5:N5"/>
    <mergeCell ref="O5:P5"/>
    <mergeCell ref="Q5:R5"/>
    <mergeCell ref="S5:T5"/>
    <mergeCell ref="C5:D5"/>
    <mergeCell ref="E5:F5"/>
    <mergeCell ref="G5:H5"/>
    <mergeCell ref="I5:J5"/>
    <mergeCell ref="B35:B36"/>
    <mergeCell ref="C37:U37"/>
    <mergeCell ref="C31:U31"/>
    <mergeCell ref="C30:H30"/>
    <mergeCell ref="M30:S30"/>
    <mergeCell ref="T30:U30"/>
    <mergeCell ref="I30:L30"/>
  </mergeCells>
  <phoneticPr fontId="2"/>
  <dataValidations count="2">
    <dataValidation type="list" allowBlank="1" showInputMessage="1" sqref="T30:U30">
      <formula1>"支店,支所"</formula1>
    </dataValidation>
    <dataValidation type="list" allowBlank="1" showInputMessage="1" sqref="I30:L30">
      <formula1>"銀行,信用金庫,信用組合,農協"</formula1>
    </dataValidation>
  </dataValidations>
  <pageMargins left="0.70866141732283472" right="0.70866141732283472" top="0.74803149606299213" bottom="0.74803149606299213" header="0.31496062992125984" footer="0.31496062992125984"/>
  <pageSetup paperSize="9" scale="90"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29"/>
  <sheetViews>
    <sheetView showGridLines="0" zoomScale="70" zoomScaleNormal="70" workbookViewId="0">
      <selection activeCell="C19" sqref="C19:U19"/>
    </sheetView>
  </sheetViews>
  <sheetFormatPr defaultColWidth="8.75" defaultRowHeight="17.649999999999999" customHeight="1"/>
  <cols>
    <col min="1" max="1" width="7.375" style="97" customWidth="1"/>
    <col min="2" max="2" width="15" style="97" customWidth="1"/>
    <col min="3" max="21" width="3.75" style="97" customWidth="1"/>
    <col min="22" max="22" width="7.375" style="97" customWidth="1"/>
    <col min="23" max="23" width="3.5" style="97" customWidth="1"/>
    <col min="24" max="16384" width="8.75" style="97"/>
  </cols>
  <sheetData>
    <row r="1" spans="1:24" ht="54" customHeight="1">
      <c r="A1" s="422" t="s">
        <v>198</v>
      </c>
      <c r="B1" s="422"/>
      <c r="C1" s="422"/>
      <c r="D1" s="422"/>
      <c r="E1" s="422"/>
      <c r="F1" s="422"/>
      <c r="G1" s="422"/>
      <c r="H1" s="422"/>
      <c r="I1" s="422"/>
      <c r="J1" s="422"/>
      <c r="K1" s="422"/>
      <c r="L1" s="422"/>
      <c r="M1" s="422"/>
      <c r="N1" s="422"/>
      <c r="O1" s="422"/>
      <c r="P1" s="422"/>
      <c r="Q1" s="422"/>
      <c r="R1" s="422"/>
      <c r="S1" s="422"/>
      <c r="T1" s="422"/>
      <c r="U1" s="422"/>
      <c r="V1" s="422"/>
    </row>
    <row r="3" spans="1:24" ht="17.649999999999999" customHeight="1">
      <c r="V3" s="98" t="s">
        <v>199</v>
      </c>
      <c r="X3" s="97" t="s">
        <v>219</v>
      </c>
    </row>
    <row r="6" spans="1:24" ht="21" customHeight="1">
      <c r="B6" s="99" t="s">
        <v>200</v>
      </c>
    </row>
    <row r="7" spans="1:24" ht="33.4" customHeight="1">
      <c r="B7" s="100" t="s">
        <v>201</v>
      </c>
      <c r="C7" s="423">
        <f>基本情報入力!C4</f>
        <v>0</v>
      </c>
      <c r="D7" s="423"/>
      <c r="E7" s="423"/>
      <c r="F7" s="423"/>
      <c r="G7" s="423"/>
      <c r="H7" s="423"/>
      <c r="I7" s="423"/>
      <c r="J7" s="423"/>
      <c r="K7" s="423"/>
      <c r="L7" s="423"/>
      <c r="M7" s="423"/>
      <c r="N7" s="423"/>
      <c r="O7" s="424"/>
      <c r="P7" s="424"/>
      <c r="Q7" s="424"/>
      <c r="R7" s="424"/>
      <c r="S7" s="424"/>
      <c r="T7" s="424"/>
      <c r="U7" s="423"/>
    </row>
    <row r="8" spans="1:24" ht="33.4" customHeight="1">
      <c r="B8" s="425" t="s">
        <v>202</v>
      </c>
      <c r="C8" s="427" t="s">
        <v>203</v>
      </c>
      <c r="D8" s="428"/>
      <c r="E8" s="429">
        <f>基本情報入力!C6</f>
        <v>0</v>
      </c>
      <c r="F8" s="429"/>
      <c r="G8" s="429"/>
      <c r="H8" s="429"/>
      <c r="I8" s="429"/>
      <c r="J8" s="429"/>
      <c r="K8" s="429"/>
      <c r="L8" s="429"/>
      <c r="M8" s="429"/>
      <c r="N8" s="429"/>
      <c r="O8" s="429"/>
      <c r="P8" s="429"/>
      <c r="Q8" s="429"/>
      <c r="R8" s="429"/>
      <c r="S8" s="429"/>
      <c r="T8" s="429"/>
      <c r="U8" s="430"/>
    </row>
    <row r="9" spans="1:24" ht="33.4" customHeight="1">
      <c r="B9" s="426"/>
      <c r="C9" s="431" t="s">
        <v>204</v>
      </c>
      <c r="D9" s="432"/>
      <c r="E9" s="433">
        <f>基本情報入力!C7</f>
        <v>0</v>
      </c>
      <c r="F9" s="433"/>
      <c r="G9" s="433"/>
      <c r="H9" s="433"/>
      <c r="I9" s="433"/>
      <c r="J9" s="433"/>
      <c r="K9" s="433"/>
      <c r="L9" s="433"/>
      <c r="M9" s="433"/>
      <c r="N9" s="433"/>
      <c r="O9" s="433"/>
      <c r="P9" s="433"/>
      <c r="Q9" s="433"/>
      <c r="R9" s="433"/>
      <c r="S9" s="433"/>
      <c r="T9" s="433"/>
      <c r="U9" s="434"/>
    </row>
    <row r="10" spans="1:24" ht="33.4" customHeight="1">
      <c r="B10" s="426"/>
      <c r="C10" s="431" t="s">
        <v>172</v>
      </c>
      <c r="D10" s="432"/>
      <c r="E10" s="433">
        <f>基本情報入力!C8</f>
        <v>0</v>
      </c>
      <c r="F10" s="433"/>
      <c r="G10" s="433"/>
      <c r="H10" s="433"/>
      <c r="I10" s="433"/>
      <c r="J10" s="433"/>
      <c r="K10" s="433"/>
      <c r="L10" s="433"/>
      <c r="M10" s="433"/>
      <c r="N10" s="433"/>
      <c r="O10" s="433"/>
      <c r="P10" s="433"/>
      <c r="Q10" s="433"/>
      <c r="R10" s="433"/>
      <c r="S10" s="433"/>
      <c r="T10" s="433"/>
      <c r="U10" s="434"/>
    </row>
    <row r="11" spans="1:24" ht="33.4" customHeight="1">
      <c r="B11" s="426"/>
      <c r="C11" s="435" t="s">
        <v>173</v>
      </c>
      <c r="D11" s="436"/>
      <c r="E11" s="415">
        <f>基本情報入力!C9</f>
        <v>0</v>
      </c>
      <c r="F11" s="415"/>
      <c r="G11" s="415"/>
      <c r="H11" s="415"/>
      <c r="I11" s="415"/>
      <c r="J11" s="415"/>
      <c r="K11" s="415"/>
      <c r="L11" s="415"/>
      <c r="M11" s="415"/>
      <c r="N11" s="415"/>
      <c r="O11" s="415"/>
      <c r="P11" s="415"/>
      <c r="Q11" s="415"/>
      <c r="R11" s="415"/>
      <c r="S11" s="415"/>
      <c r="T11" s="415"/>
      <c r="U11" s="416"/>
    </row>
    <row r="14" spans="1:24" ht="27" customHeight="1">
      <c r="B14" s="101" t="s">
        <v>205</v>
      </c>
    </row>
    <row r="15" spans="1:24" ht="27" customHeight="1">
      <c r="B15" s="101" t="s">
        <v>217</v>
      </c>
    </row>
    <row r="16" spans="1:24" ht="27" customHeight="1">
      <c r="B16" s="101" t="s">
        <v>206</v>
      </c>
    </row>
    <row r="18" spans="2:29" ht="55.9" customHeight="1">
      <c r="B18" s="103" t="s">
        <v>207</v>
      </c>
      <c r="C18" s="417" t="str">
        <f>IF(請求書!C30="","",請求書!C30)</f>
        <v/>
      </c>
      <c r="D18" s="418"/>
      <c r="E18" s="418"/>
      <c r="F18" s="418"/>
      <c r="G18" s="418"/>
      <c r="H18" s="418"/>
      <c r="I18" s="418"/>
      <c r="J18" s="420" t="str">
        <f>IF(請求書!I30="","",請求書!I30)</f>
        <v>銀行</v>
      </c>
      <c r="K18" s="420"/>
      <c r="L18" s="420"/>
      <c r="M18" s="421"/>
      <c r="N18" s="419" t="str">
        <f>IF(請求書!M30="","",請求書!M30)</f>
        <v/>
      </c>
      <c r="O18" s="419"/>
      <c r="P18" s="419"/>
      <c r="Q18" s="419"/>
      <c r="R18" s="419"/>
      <c r="S18" s="419"/>
      <c r="T18" s="400" t="str">
        <f>IF(請求書!T30="","",請求書!T30)</f>
        <v>支店</v>
      </c>
      <c r="U18" s="401"/>
    </row>
    <row r="19" spans="2:29" ht="27.4" customHeight="1">
      <c r="B19" s="100" t="s">
        <v>193</v>
      </c>
      <c r="C19" s="395" t="s">
        <v>209</v>
      </c>
      <c r="D19" s="396"/>
      <c r="E19" s="396"/>
      <c r="F19" s="396"/>
      <c r="G19" s="396"/>
      <c r="H19" s="396"/>
      <c r="I19" s="396"/>
      <c r="J19" s="396"/>
      <c r="K19" s="396"/>
      <c r="L19" s="396"/>
      <c r="M19" s="396"/>
      <c r="N19" s="396"/>
      <c r="O19" s="396"/>
      <c r="P19" s="396"/>
      <c r="Q19" s="396"/>
      <c r="R19" s="396"/>
      <c r="S19" s="396"/>
      <c r="T19" s="396"/>
      <c r="U19" s="397"/>
      <c r="W19" s="97" t="s">
        <v>218</v>
      </c>
    </row>
    <row r="20" spans="2:29" ht="10.5" customHeight="1">
      <c r="B20" s="103"/>
      <c r="C20" s="102"/>
      <c r="D20" s="102"/>
      <c r="E20" s="102"/>
      <c r="F20" s="102"/>
      <c r="G20" s="102"/>
      <c r="H20" s="102"/>
      <c r="I20" s="102"/>
      <c r="J20" s="102"/>
      <c r="K20" s="102"/>
      <c r="L20" s="102"/>
      <c r="M20" s="102"/>
      <c r="N20" s="102"/>
      <c r="O20" s="102"/>
      <c r="P20" s="102"/>
      <c r="Q20" s="102"/>
      <c r="R20" s="102"/>
      <c r="S20" s="102"/>
      <c r="T20" s="102"/>
      <c r="U20" s="104"/>
    </row>
    <row r="21" spans="2:29" ht="33.75" customHeight="1">
      <c r="B21" s="105" t="s">
        <v>194</v>
      </c>
      <c r="C21" s="92"/>
      <c r="D21" s="106" t="str">
        <f>IF(請求書!D33="","",請求書!D33)</f>
        <v/>
      </c>
      <c r="E21" s="106" t="str">
        <f>IF(請求書!E33="","",請求書!E33)</f>
        <v/>
      </c>
      <c r="F21" s="106" t="str">
        <f>IF(請求書!F33="","",請求書!F33)</f>
        <v/>
      </c>
      <c r="G21" s="106" t="str">
        <f>IF(請求書!G33="","",請求書!G33)</f>
        <v/>
      </c>
      <c r="H21" s="106" t="str">
        <f>IF(請求書!H33="","",請求書!H33)</f>
        <v/>
      </c>
      <c r="I21" s="106" t="str">
        <f>IF(請求書!I33="","",請求書!I33)</f>
        <v/>
      </c>
      <c r="J21" s="106" t="str">
        <f>IF(請求書!J33="","",請求書!J33)</f>
        <v/>
      </c>
      <c r="K21" s="88" t="s">
        <v>210</v>
      </c>
      <c r="L21" s="92"/>
      <c r="M21" s="92"/>
      <c r="N21" s="92"/>
      <c r="O21" s="92"/>
      <c r="P21" s="92"/>
      <c r="Q21" s="92"/>
      <c r="R21" s="92"/>
      <c r="S21" s="92"/>
      <c r="T21" s="92"/>
      <c r="U21" s="107"/>
    </row>
    <row r="22" spans="2:29" ht="10.5" customHeight="1">
      <c r="B22" s="108"/>
      <c r="C22" s="109"/>
      <c r="D22" s="109"/>
      <c r="E22" s="109"/>
      <c r="F22" s="109"/>
      <c r="G22" s="109"/>
      <c r="H22" s="109"/>
      <c r="I22" s="109"/>
      <c r="J22" s="109"/>
      <c r="K22" s="109"/>
      <c r="L22" s="109"/>
      <c r="M22" s="109"/>
      <c r="N22" s="109"/>
      <c r="O22" s="109"/>
      <c r="P22" s="109"/>
      <c r="Q22" s="109"/>
      <c r="R22" s="109"/>
      <c r="S22" s="109"/>
      <c r="T22" s="109"/>
      <c r="U22" s="110"/>
    </row>
    <row r="23" spans="2:29" ht="18.399999999999999" customHeight="1">
      <c r="B23" s="411" t="s">
        <v>211</v>
      </c>
      <c r="C23" s="112" t="str">
        <f>IF(請求書!C35="","",請求書!C35)</f>
        <v/>
      </c>
      <c r="D23" s="112" t="str">
        <f>IF(請求書!D35="","",請求書!D35)</f>
        <v/>
      </c>
      <c r="E23" s="112" t="str">
        <f>IF(請求書!E35="","",請求書!E35)</f>
        <v/>
      </c>
      <c r="F23" s="112" t="str">
        <f>IF(請求書!F35="","",請求書!F35)</f>
        <v/>
      </c>
      <c r="G23" s="112" t="str">
        <f>IF(請求書!G35="","",請求書!G35)</f>
        <v/>
      </c>
      <c r="H23" s="112" t="str">
        <f>IF(請求書!H35="","",請求書!H35)</f>
        <v/>
      </c>
      <c r="I23" s="112" t="str">
        <f>IF(請求書!I35="","",請求書!I35)</f>
        <v/>
      </c>
      <c r="J23" s="112" t="str">
        <f>IF(請求書!J35="","",請求書!J35)</f>
        <v/>
      </c>
      <c r="K23" s="112" t="str">
        <f>IF(請求書!K35="","",請求書!K35)</f>
        <v/>
      </c>
      <c r="L23" s="112" t="str">
        <f>IF(請求書!L35="","",請求書!L35)</f>
        <v/>
      </c>
      <c r="M23" s="112" t="str">
        <f>IF(請求書!M35="","",請求書!M35)</f>
        <v/>
      </c>
      <c r="N23" s="112" t="str">
        <f>IF(請求書!N35="","",請求書!N35)</f>
        <v/>
      </c>
      <c r="O23" s="112" t="str">
        <f>IF(請求書!O35="","",請求書!O35)</f>
        <v/>
      </c>
      <c r="P23" s="112" t="str">
        <f>IF(請求書!P35="","",請求書!P35)</f>
        <v/>
      </c>
      <c r="Q23" s="112" t="str">
        <f>IF(請求書!Q35="","",請求書!Q35)</f>
        <v/>
      </c>
      <c r="R23" s="112" t="str">
        <f>IF(請求書!R35="","",請求書!R35)</f>
        <v/>
      </c>
      <c r="S23" s="112" t="str">
        <f>IF(請求書!S35="","",請求書!S35)</f>
        <v/>
      </c>
      <c r="T23" s="112" t="str">
        <f>IF(請求書!T35="","",請求書!T35)</f>
        <v/>
      </c>
      <c r="U23" s="113" t="str">
        <f>IF(請求書!U35="","",請求書!U35)</f>
        <v/>
      </c>
    </row>
    <row r="24" spans="2:29" ht="18.399999999999999" customHeight="1">
      <c r="B24" s="412"/>
      <c r="C24" s="114" t="str">
        <f>IF(請求書!C36="","",請求書!C36)</f>
        <v/>
      </c>
      <c r="D24" s="114" t="str">
        <f>IF(請求書!D36="","",請求書!D36)</f>
        <v/>
      </c>
      <c r="E24" s="114" t="str">
        <f>IF(請求書!E36="","",請求書!E36)</f>
        <v/>
      </c>
      <c r="F24" s="114" t="str">
        <f>IF(請求書!F36="","",請求書!F36)</f>
        <v/>
      </c>
      <c r="G24" s="114" t="str">
        <f>IF(請求書!G36="","",請求書!G36)</f>
        <v/>
      </c>
      <c r="H24" s="114" t="str">
        <f>IF(請求書!H36="","",請求書!H36)</f>
        <v/>
      </c>
      <c r="I24" s="114" t="str">
        <f>IF(請求書!I36="","",請求書!I36)</f>
        <v/>
      </c>
      <c r="J24" s="114" t="str">
        <f>IF(請求書!J36="","",請求書!J36)</f>
        <v/>
      </c>
      <c r="K24" s="114" t="str">
        <f>IF(請求書!K36="","",請求書!K36)</f>
        <v/>
      </c>
      <c r="L24" s="114" t="str">
        <f>IF(請求書!L36="","",請求書!L36)</f>
        <v/>
      </c>
      <c r="M24" s="114" t="str">
        <f>IF(請求書!M36="","",請求書!M36)</f>
        <v/>
      </c>
      <c r="N24" s="114" t="str">
        <f>IF(請求書!N36="","",請求書!N36)</f>
        <v/>
      </c>
      <c r="O24" s="114" t="str">
        <f>IF(請求書!O36="","",請求書!O36)</f>
        <v/>
      </c>
      <c r="P24" s="114" t="str">
        <f>IF(請求書!P36="","",請求書!P36)</f>
        <v/>
      </c>
      <c r="Q24" s="114" t="str">
        <f>IF(請求書!Q36="","",請求書!Q36)</f>
        <v/>
      </c>
      <c r="R24" s="114" t="str">
        <f>IF(請求書!R36="","",請求書!R36)</f>
        <v/>
      </c>
      <c r="S24" s="114" t="str">
        <f>IF(請求書!S36="","",請求書!S36)</f>
        <v/>
      </c>
      <c r="T24" s="114" t="str">
        <f>IF(請求書!T36="","",請求書!T36)</f>
        <v/>
      </c>
      <c r="U24" s="115" t="str">
        <f>IF(請求書!U36="","",請求書!U36)</f>
        <v/>
      </c>
    </row>
    <row r="25" spans="2:29" ht="47.65" customHeight="1">
      <c r="B25" s="111" t="s">
        <v>216</v>
      </c>
      <c r="C25" s="413" t="str">
        <f>IF(請求書!C37="","",請求書!C37)</f>
        <v/>
      </c>
      <c r="D25" s="413"/>
      <c r="E25" s="413"/>
      <c r="F25" s="413"/>
      <c r="G25" s="413"/>
      <c r="H25" s="413"/>
      <c r="I25" s="413"/>
      <c r="J25" s="413"/>
      <c r="K25" s="413"/>
      <c r="L25" s="413"/>
      <c r="M25" s="413"/>
      <c r="N25" s="413"/>
      <c r="O25" s="414"/>
      <c r="P25" s="414"/>
      <c r="Q25" s="414"/>
      <c r="R25" s="414"/>
      <c r="S25" s="414"/>
      <c r="T25" s="414"/>
      <c r="U25" s="413"/>
    </row>
    <row r="27" spans="2:29" ht="17.649999999999999" customHeight="1">
      <c r="B27" s="60" t="s">
        <v>212</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2:29" ht="17.649999999999999" customHeight="1">
      <c r="B28" s="60" t="s">
        <v>213</v>
      </c>
      <c r="C28" s="60"/>
      <c r="H28" s="66" t="s">
        <v>177</v>
      </c>
      <c r="I28" s="67" t="s">
        <v>178</v>
      </c>
      <c r="J28" s="67" t="s">
        <v>179</v>
      </c>
      <c r="K28" s="67" t="s">
        <v>180</v>
      </c>
      <c r="L28" s="67" t="s">
        <v>181</v>
      </c>
      <c r="M28" s="67" t="s">
        <v>177</v>
      </c>
      <c r="N28" s="67" t="s">
        <v>182</v>
      </c>
      <c r="O28" s="67" t="s">
        <v>183</v>
      </c>
      <c r="P28" s="68" t="s">
        <v>184</v>
      </c>
      <c r="U28" s="65"/>
      <c r="V28" s="65"/>
      <c r="W28" s="65"/>
      <c r="X28" s="65"/>
      <c r="Y28" s="65"/>
      <c r="Z28" s="65"/>
    </row>
    <row r="29" spans="2:29" ht="17.649999999999999" customHeight="1">
      <c r="B29" s="60" t="s">
        <v>214</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row>
  </sheetData>
  <sheetProtection password="CC0D" sheet="1" scenarios="1" selectLockedCells="1"/>
  <mergeCells count="18">
    <mergeCell ref="A1:V1"/>
    <mergeCell ref="C7:U7"/>
    <mergeCell ref="B8:B11"/>
    <mergeCell ref="C8:D8"/>
    <mergeCell ref="E8:U8"/>
    <mergeCell ref="C9:D9"/>
    <mergeCell ref="E9:U9"/>
    <mergeCell ref="C10:D10"/>
    <mergeCell ref="E10:U10"/>
    <mergeCell ref="C11:D11"/>
    <mergeCell ref="C19:U19"/>
    <mergeCell ref="B23:B24"/>
    <mergeCell ref="C25:U25"/>
    <mergeCell ref="E11:U11"/>
    <mergeCell ref="T18:U18"/>
    <mergeCell ref="C18:I18"/>
    <mergeCell ref="N18:S18"/>
    <mergeCell ref="J18:M18"/>
  </mergeCells>
  <phoneticPr fontId="2"/>
  <printOptions horizontalCentered="1"/>
  <pageMargins left="0.31496062992125984" right="0.27559055118110237" top="1.2204724409448819" bottom="0.19685039370078741" header="0.47244094488188981" footer="0.19685039370078741"/>
  <pageSetup paperSize="9" scale="90" orientation="portrait" blackAndWhite="1" r:id="rId1"/>
  <rowBreaks count="1" manualBreakCount="1">
    <brk id="30"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F27"/>
  <sheetViews>
    <sheetView showGridLines="0" zoomScale="85" zoomScaleNormal="85" workbookViewId="0">
      <selection activeCell="R21" sqref="R21:AD21"/>
    </sheetView>
  </sheetViews>
  <sheetFormatPr defaultColWidth="2.875" defaultRowHeight="13.5"/>
  <cols>
    <col min="1" max="16384" width="2.875" style="46"/>
  </cols>
  <sheetData>
    <row r="1" spans="2:32" ht="16.899999999999999" customHeight="1">
      <c r="B1" s="41" t="s">
        <v>152</v>
      </c>
    </row>
    <row r="2" spans="2:32" ht="16.899999999999999" customHeight="1">
      <c r="B2" s="41"/>
    </row>
    <row r="3" spans="2:32">
      <c r="C3" s="41"/>
      <c r="W3" s="292" t="s">
        <v>138</v>
      </c>
      <c r="X3" s="292"/>
      <c r="Y3" s="292"/>
      <c r="Z3" s="292"/>
      <c r="AA3" s="292"/>
      <c r="AB3" s="292"/>
      <c r="AC3" s="292"/>
      <c r="AD3" s="292"/>
      <c r="AF3" s="46" t="s">
        <v>321</v>
      </c>
    </row>
    <row r="4" spans="2:32">
      <c r="B4" s="41"/>
    </row>
    <row r="5" spans="2:32">
      <c r="B5" s="44" t="s">
        <v>150</v>
      </c>
    </row>
    <row r="6" spans="2:32">
      <c r="B6" s="44"/>
    </row>
    <row r="7" spans="2:32" ht="33.4" customHeight="1">
      <c r="C7" s="41"/>
      <c r="P7" s="43" t="s">
        <v>14</v>
      </c>
      <c r="T7" s="388">
        <f>'提案書1～5'!O10</f>
        <v>0</v>
      </c>
      <c r="U7" s="388"/>
      <c r="V7" s="388"/>
      <c r="W7" s="388"/>
      <c r="X7" s="388"/>
      <c r="Y7" s="388"/>
      <c r="Z7" s="388"/>
      <c r="AA7" s="388"/>
      <c r="AB7" s="388"/>
      <c r="AC7" s="388"/>
      <c r="AD7" s="388"/>
    </row>
    <row r="8" spans="2:32" ht="18" customHeight="1">
      <c r="C8" s="41"/>
      <c r="P8" s="46" t="s">
        <v>148</v>
      </c>
      <c r="T8" s="391">
        <f>'提案書1～5'!O8</f>
        <v>0</v>
      </c>
      <c r="U8" s="391"/>
      <c r="V8" s="391"/>
      <c r="W8" s="391"/>
      <c r="X8" s="391"/>
      <c r="Y8" s="391"/>
      <c r="Z8" s="391"/>
      <c r="AA8" s="391"/>
      <c r="AB8" s="391"/>
      <c r="AC8" s="391"/>
      <c r="AD8" s="391"/>
    </row>
    <row r="9" spans="2:32" ht="18" customHeight="1">
      <c r="C9" s="42"/>
      <c r="T9" s="448" t="str">
        <f>'提案書8(団体調書)'!E7&amp;" "&amp;'提案書8(団体調書)'!F7</f>
        <v xml:space="preserve"> </v>
      </c>
      <c r="U9" s="448"/>
      <c r="V9" s="448"/>
      <c r="W9" s="448"/>
      <c r="X9" s="448"/>
      <c r="Y9" s="448"/>
      <c r="Z9" s="448"/>
      <c r="AA9" s="448"/>
      <c r="AB9" s="448"/>
      <c r="AC9" s="448"/>
      <c r="AD9" s="448"/>
    </row>
    <row r="10" spans="2:32" ht="18" customHeight="1">
      <c r="C10" s="41"/>
      <c r="P10" s="46" t="s">
        <v>149</v>
      </c>
      <c r="T10" s="389" t="str">
        <f>'提案書1～5'!R11&amp;"　"&amp;'提案書1～5'!R12</f>
        <v>0　0</v>
      </c>
      <c r="U10" s="389"/>
      <c r="V10" s="389"/>
      <c r="W10" s="389"/>
      <c r="X10" s="389"/>
      <c r="Y10" s="389"/>
      <c r="Z10" s="389"/>
      <c r="AA10" s="389"/>
      <c r="AB10" s="389"/>
      <c r="AC10" s="389"/>
      <c r="AD10" s="389"/>
    </row>
    <row r="11" spans="2:32" ht="18" customHeight="1">
      <c r="C11" s="41"/>
      <c r="P11" s="46" t="s">
        <v>151</v>
      </c>
      <c r="T11" s="391" t="str">
        <f>'提案書8(団体調書)'!G7&amp;'提案書8(団体調書)'!H7&amp;"年"&amp;'提案書8(団体調書)'!I7&amp;"月"&amp;'提案書8(団体調書)'!J7&amp;"日）"</f>
        <v>年月日）</v>
      </c>
      <c r="U11" s="391"/>
      <c r="V11" s="391"/>
      <c r="W11" s="391"/>
      <c r="X11" s="391"/>
      <c r="Y11" s="391"/>
      <c r="Z11" s="391"/>
      <c r="AA11" s="391"/>
      <c r="AB11" s="391"/>
      <c r="AC11" s="391"/>
      <c r="AD11" s="391"/>
    </row>
    <row r="12" spans="2:32">
      <c r="B12" s="41"/>
    </row>
    <row r="13" spans="2:32" ht="22.15" customHeight="1">
      <c r="B13" s="380" t="s">
        <v>153</v>
      </c>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row>
    <row r="14" spans="2:32">
      <c r="B14" s="41"/>
    </row>
    <row r="15" spans="2:32" ht="55.9" customHeight="1">
      <c r="B15" s="447" t="str">
        <f>"　"&amp;TEXT(基本情報入力!C17,"ggge年m月d日")&amp;"付"&amp;基本情報入力!C3&amp;"指協第"&amp;基本情報入力!C16&amp;"号をもつて補助金等の 交付決定 を受けた事業については、久留米市補助金等交付規則第12条第1項の規定に基づき、下記のとおり申請します。"</f>
        <v>　明治33年1月0日付5指協第号をもつて補助金等の 交付決定 を受けた事業については、久留米市補助金等交付規則第12条第1項の規定に基づき、下記のとおり申請します。</v>
      </c>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row>
    <row r="16" spans="2:32">
      <c r="B16" s="41"/>
    </row>
    <row r="17" spans="2:30">
      <c r="B17" s="41"/>
    </row>
    <row r="18" spans="2:30">
      <c r="B18" s="386" t="s">
        <v>42</v>
      </c>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row>
    <row r="19" spans="2:30">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2:30" ht="34.9" customHeight="1">
      <c r="C20" s="382" t="s">
        <v>141</v>
      </c>
      <c r="D20" s="382"/>
      <c r="E20" s="382"/>
      <c r="F20" s="382"/>
      <c r="G20" s="382"/>
      <c r="H20" s="382"/>
      <c r="I20" s="382"/>
      <c r="J20" s="382"/>
      <c r="K20" s="382"/>
      <c r="L20" s="382"/>
      <c r="M20" s="382"/>
      <c r="N20" s="382" t="s">
        <v>142</v>
      </c>
      <c r="O20" s="382"/>
      <c r="P20" s="382"/>
      <c r="Q20" s="382"/>
      <c r="R20" s="382"/>
      <c r="S20" s="382"/>
      <c r="T20" s="382"/>
      <c r="U20" s="382"/>
      <c r="V20" s="382"/>
      <c r="W20" s="382"/>
      <c r="X20" s="382"/>
      <c r="Y20" s="382"/>
      <c r="Z20" s="382"/>
      <c r="AA20" s="382"/>
      <c r="AB20" s="382"/>
      <c r="AC20" s="382"/>
      <c r="AD20" s="382"/>
    </row>
    <row r="21" spans="2:30" ht="27" customHeight="1">
      <c r="C21" s="440" t="s">
        <v>159</v>
      </c>
      <c r="D21" s="440"/>
      <c r="E21" s="440"/>
      <c r="F21" s="440"/>
      <c r="G21" s="440"/>
      <c r="H21" s="440"/>
      <c r="I21" s="440"/>
      <c r="J21" s="440"/>
      <c r="K21" s="440"/>
      <c r="L21" s="440"/>
      <c r="M21" s="440"/>
      <c r="N21" s="444" t="s">
        <v>155</v>
      </c>
      <c r="O21" s="444"/>
      <c r="P21" s="444"/>
      <c r="Q21" s="444"/>
      <c r="R21" s="441"/>
      <c r="S21" s="441"/>
      <c r="T21" s="441"/>
      <c r="U21" s="441"/>
      <c r="V21" s="441"/>
      <c r="W21" s="441"/>
      <c r="X21" s="441"/>
      <c r="Y21" s="441"/>
      <c r="Z21" s="441"/>
      <c r="AA21" s="441"/>
      <c r="AB21" s="441"/>
      <c r="AC21" s="441"/>
      <c r="AD21" s="441"/>
    </row>
    <row r="22" spans="2:30" ht="27" customHeight="1">
      <c r="C22" s="440"/>
      <c r="D22" s="440"/>
      <c r="E22" s="440"/>
      <c r="F22" s="440"/>
      <c r="G22" s="440"/>
      <c r="H22" s="440"/>
      <c r="I22" s="440"/>
      <c r="J22" s="440"/>
      <c r="K22" s="440"/>
      <c r="L22" s="440"/>
      <c r="M22" s="440"/>
      <c r="N22" s="444" t="s">
        <v>156</v>
      </c>
      <c r="O22" s="444"/>
      <c r="P22" s="444"/>
      <c r="Q22" s="444"/>
      <c r="R22" s="441"/>
      <c r="S22" s="441"/>
      <c r="T22" s="441"/>
      <c r="U22" s="441"/>
      <c r="V22" s="441"/>
      <c r="W22" s="441"/>
      <c r="X22" s="441"/>
      <c r="Y22" s="441"/>
      <c r="Z22" s="441"/>
      <c r="AA22" s="441"/>
      <c r="AB22" s="441"/>
      <c r="AC22" s="441"/>
      <c r="AD22" s="441"/>
    </row>
    <row r="23" spans="2:30" ht="27" customHeight="1">
      <c r="C23" s="440"/>
      <c r="D23" s="440"/>
      <c r="E23" s="440"/>
      <c r="F23" s="440"/>
      <c r="G23" s="440"/>
      <c r="H23" s="440"/>
      <c r="I23" s="440"/>
      <c r="J23" s="440"/>
      <c r="K23" s="440"/>
      <c r="L23" s="440"/>
      <c r="M23" s="440"/>
      <c r="N23" s="444" t="s">
        <v>157</v>
      </c>
      <c r="O23" s="444"/>
      <c r="P23" s="444"/>
      <c r="Q23" s="444"/>
      <c r="R23" s="441"/>
      <c r="S23" s="441"/>
      <c r="T23" s="441"/>
      <c r="U23" s="441"/>
      <c r="V23" s="441"/>
      <c r="W23" s="441"/>
      <c r="X23" s="441"/>
      <c r="Y23" s="441"/>
      <c r="Z23" s="441"/>
      <c r="AA23" s="441"/>
      <c r="AB23" s="441"/>
      <c r="AC23" s="441"/>
      <c r="AD23" s="441"/>
    </row>
    <row r="24" spans="2:30" ht="27" customHeight="1">
      <c r="C24" s="440"/>
      <c r="D24" s="440"/>
      <c r="E24" s="440"/>
      <c r="F24" s="440"/>
      <c r="G24" s="440"/>
      <c r="H24" s="440"/>
      <c r="I24" s="440"/>
      <c r="J24" s="440"/>
      <c r="K24" s="440"/>
      <c r="L24" s="440"/>
      <c r="M24" s="440"/>
      <c r="N24" s="445" t="s">
        <v>158</v>
      </c>
      <c r="O24" s="446"/>
      <c r="P24" s="446"/>
      <c r="Q24" s="446"/>
      <c r="R24" s="442"/>
      <c r="S24" s="442"/>
      <c r="T24" s="442"/>
      <c r="U24" s="442"/>
      <c r="V24" s="442"/>
      <c r="W24" s="442"/>
      <c r="X24" s="442"/>
      <c r="Y24" s="442"/>
      <c r="Z24" s="442"/>
      <c r="AA24" s="442"/>
      <c r="AB24" s="442"/>
      <c r="AC24" s="442"/>
      <c r="AD24" s="443"/>
    </row>
    <row r="25" spans="2:30" ht="71.650000000000006" customHeight="1">
      <c r="C25" s="440"/>
      <c r="D25" s="440"/>
      <c r="E25" s="440"/>
      <c r="F25" s="440"/>
      <c r="G25" s="440"/>
      <c r="H25" s="440"/>
      <c r="I25" s="440"/>
      <c r="J25" s="440"/>
      <c r="K25" s="440"/>
      <c r="L25" s="440"/>
      <c r="M25" s="440"/>
      <c r="N25" s="437"/>
      <c r="O25" s="438"/>
      <c r="P25" s="438"/>
      <c r="Q25" s="438"/>
      <c r="R25" s="438"/>
      <c r="S25" s="438"/>
      <c r="T25" s="438"/>
      <c r="U25" s="438"/>
      <c r="V25" s="438"/>
      <c r="W25" s="438"/>
      <c r="X25" s="438"/>
      <c r="Y25" s="438"/>
      <c r="Z25" s="438"/>
      <c r="AA25" s="438"/>
      <c r="AB25" s="438"/>
      <c r="AC25" s="438"/>
      <c r="AD25" s="439"/>
    </row>
    <row r="26" spans="2:30" ht="76.900000000000006" customHeight="1">
      <c r="C26" s="382" t="s">
        <v>154</v>
      </c>
      <c r="D26" s="382"/>
      <c r="E26" s="382"/>
      <c r="F26" s="382"/>
      <c r="G26" s="382"/>
      <c r="H26" s="382"/>
      <c r="I26" s="382"/>
      <c r="J26" s="382"/>
      <c r="K26" s="382"/>
      <c r="L26" s="382"/>
      <c r="M26" s="382"/>
      <c r="N26" s="383"/>
      <c r="O26" s="383"/>
      <c r="P26" s="383"/>
      <c r="Q26" s="383"/>
      <c r="R26" s="383"/>
      <c r="S26" s="383"/>
      <c r="T26" s="383"/>
      <c r="U26" s="383"/>
      <c r="V26" s="383"/>
      <c r="W26" s="383"/>
      <c r="X26" s="383"/>
      <c r="Y26" s="383"/>
      <c r="Z26" s="383"/>
      <c r="AA26" s="383"/>
      <c r="AB26" s="383"/>
      <c r="AC26" s="383"/>
      <c r="AD26" s="383"/>
    </row>
    <row r="27" spans="2:30">
      <c r="B27" s="41"/>
    </row>
  </sheetData>
  <sheetProtection password="CC0D" sheet="1" scenarios="1" formatCells="0" formatColumns="0" formatRows="0" selectLockedCells="1"/>
  <mergeCells count="23">
    <mergeCell ref="T11:AD11"/>
    <mergeCell ref="W3:AD3"/>
    <mergeCell ref="T7:AD7"/>
    <mergeCell ref="T8:AD8"/>
    <mergeCell ref="T9:AD9"/>
    <mergeCell ref="T10:AD10"/>
    <mergeCell ref="B13:AD13"/>
    <mergeCell ref="B15:AD15"/>
    <mergeCell ref="B18:AD18"/>
    <mergeCell ref="C20:M20"/>
    <mergeCell ref="N20:AD20"/>
    <mergeCell ref="C26:M26"/>
    <mergeCell ref="N26:AD26"/>
    <mergeCell ref="N25:AD25"/>
    <mergeCell ref="C21:M25"/>
    <mergeCell ref="R22:AD22"/>
    <mergeCell ref="R21:AD21"/>
    <mergeCell ref="R23:AD23"/>
    <mergeCell ref="R24:AD24"/>
    <mergeCell ref="N21:Q21"/>
    <mergeCell ref="N22:Q22"/>
    <mergeCell ref="N23:Q23"/>
    <mergeCell ref="N24:Q24"/>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CFF66"/>
  </sheetPr>
  <dimension ref="A1"/>
  <sheetViews>
    <sheetView workbookViewId="0">
      <selection activeCell="N21" sqref="N21:AD21"/>
    </sheetView>
  </sheetViews>
  <sheetFormatPr defaultColWidth="8.75" defaultRowHeight="13.5"/>
  <cols>
    <col min="1" max="16384" width="8.75" style="168"/>
  </cols>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F23"/>
  <sheetViews>
    <sheetView showGridLines="0" zoomScale="85" zoomScaleNormal="85" workbookViewId="0">
      <selection activeCell="N22" sqref="N22:AD22"/>
    </sheetView>
  </sheetViews>
  <sheetFormatPr defaultColWidth="2.875" defaultRowHeight="13.5"/>
  <cols>
    <col min="1" max="16384" width="2.875" style="46"/>
  </cols>
  <sheetData>
    <row r="1" spans="2:32" ht="16.899999999999999" customHeight="1">
      <c r="B1" s="41" t="s">
        <v>225</v>
      </c>
    </row>
    <row r="2" spans="2:32" ht="16.899999999999999" customHeight="1">
      <c r="B2" s="41"/>
    </row>
    <row r="3" spans="2:32">
      <c r="C3" s="41"/>
      <c r="W3" s="292" t="s">
        <v>138</v>
      </c>
      <c r="X3" s="292"/>
      <c r="Y3" s="292"/>
      <c r="Z3" s="292"/>
      <c r="AA3" s="292"/>
      <c r="AB3" s="292"/>
      <c r="AC3" s="292"/>
      <c r="AD3" s="292"/>
      <c r="AF3" s="46" t="s">
        <v>321</v>
      </c>
    </row>
    <row r="4" spans="2:32">
      <c r="B4" s="41"/>
    </row>
    <row r="5" spans="2:32">
      <c r="B5" s="44" t="s">
        <v>150</v>
      </c>
    </row>
    <row r="6" spans="2:32">
      <c r="B6" s="44"/>
    </row>
    <row r="7" spans="2:32" ht="33.4" customHeight="1">
      <c r="C7" s="41"/>
      <c r="P7" s="43" t="s">
        <v>14</v>
      </c>
      <c r="T7" s="388">
        <f>'提案書1～5'!O10</f>
        <v>0</v>
      </c>
      <c r="U7" s="388"/>
      <c r="V7" s="388"/>
      <c r="W7" s="388"/>
      <c r="X7" s="388"/>
      <c r="Y7" s="388"/>
      <c r="Z7" s="388"/>
      <c r="AA7" s="388"/>
      <c r="AB7" s="388"/>
      <c r="AC7" s="388"/>
      <c r="AD7" s="388"/>
    </row>
    <row r="8" spans="2:32" ht="18" customHeight="1">
      <c r="C8" s="41"/>
      <c r="P8" s="46" t="s">
        <v>148</v>
      </c>
      <c r="T8" s="391">
        <f>'提案書1～5'!O8</f>
        <v>0</v>
      </c>
      <c r="U8" s="391"/>
      <c r="V8" s="391"/>
      <c r="W8" s="391"/>
      <c r="X8" s="391"/>
      <c r="Y8" s="391"/>
      <c r="Z8" s="391"/>
      <c r="AA8" s="391"/>
      <c r="AB8" s="391"/>
      <c r="AC8" s="391"/>
      <c r="AD8" s="391"/>
    </row>
    <row r="9" spans="2:32" ht="18" customHeight="1">
      <c r="C9" s="42"/>
      <c r="T9" s="448" t="str">
        <f>'提案書8(団体調書)'!E7&amp;" "&amp;'提案書8(団体調書)'!F7</f>
        <v xml:space="preserve"> </v>
      </c>
      <c r="U9" s="448"/>
      <c r="V9" s="448"/>
      <c r="W9" s="448"/>
      <c r="X9" s="448"/>
      <c r="Y9" s="448"/>
      <c r="Z9" s="448"/>
      <c r="AA9" s="448"/>
      <c r="AB9" s="448"/>
      <c r="AC9" s="448"/>
      <c r="AD9" s="448"/>
    </row>
    <row r="10" spans="2:32" ht="18" customHeight="1">
      <c r="C10" s="41"/>
      <c r="P10" s="46" t="s">
        <v>149</v>
      </c>
      <c r="T10" s="389" t="str">
        <f>'提案書1～5'!R11&amp;"　"&amp;'提案書1～5'!R12</f>
        <v>0　0</v>
      </c>
      <c r="U10" s="389"/>
      <c r="V10" s="389"/>
      <c r="W10" s="389"/>
      <c r="X10" s="389"/>
      <c r="Y10" s="389"/>
      <c r="Z10" s="389"/>
      <c r="AA10" s="389"/>
      <c r="AB10" s="389"/>
      <c r="AC10" s="389"/>
      <c r="AD10" s="389"/>
    </row>
    <row r="11" spans="2:32" ht="18" customHeight="1">
      <c r="C11" s="41"/>
      <c r="P11" s="46" t="s">
        <v>151</v>
      </c>
      <c r="T11" s="391" t="str">
        <f>'提案書8(団体調書)'!G7&amp;'提案書8(団体調書)'!H7&amp;"年"&amp;'提案書8(団体調書)'!I7&amp;"月"&amp;'提案書8(団体調書)'!J7&amp;"日）"</f>
        <v>年月日）</v>
      </c>
      <c r="U11" s="391"/>
      <c r="V11" s="391"/>
      <c r="W11" s="391"/>
      <c r="X11" s="391"/>
      <c r="Y11" s="391"/>
      <c r="Z11" s="391"/>
      <c r="AA11" s="391"/>
      <c r="AB11" s="391"/>
      <c r="AC11" s="391"/>
      <c r="AD11" s="391"/>
    </row>
    <row r="12" spans="2:32" ht="21" customHeight="1">
      <c r="B12" s="41"/>
    </row>
    <row r="13" spans="2:32" ht="22.15" customHeight="1">
      <c r="B13" s="380" t="s">
        <v>221</v>
      </c>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row>
    <row r="14" spans="2:32">
      <c r="B14" s="41"/>
    </row>
    <row r="15" spans="2:32" ht="55.9" customHeight="1">
      <c r="B15" s="450" t="str">
        <f>"　"&amp;TEXT(基本情報入力!C17,"ggge年m月d日")&amp;"付"&amp;基本情報入力!C3&amp;"指協第"&amp;基本情報入力!C16&amp;"号をもつて交付決定を受けた事業の実績について、久留米市補助金等交付規則第15条の規定に基づき、下記のとおり報告します。"</f>
        <v>　明治33年1月0日付5指協第号をもつて交付決定を受けた事業の実績について、久留米市補助金等交付規則第15条の規定に基づき、下記のとおり報告します。</v>
      </c>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row>
    <row r="16" spans="2:32">
      <c r="B16" s="41"/>
    </row>
    <row r="17" spans="2:31">
      <c r="B17" s="41"/>
    </row>
    <row r="18" spans="2:31">
      <c r="B18" s="386" t="s">
        <v>42</v>
      </c>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row>
    <row r="19" spans="2:31">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2:31" ht="34.9" customHeight="1">
      <c r="C20" s="382" t="s">
        <v>141</v>
      </c>
      <c r="D20" s="382"/>
      <c r="E20" s="382"/>
      <c r="F20" s="382"/>
      <c r="G20" s="382"/>
      <c r="H20" s="382"/>
      <c r="I20" s="382"/>
      <c r="J20" s="382"/>
      <c r="K20" s="382"/>
      <c r="L20" s="382"/>
      <c r="M20" s="382"/>
      <c r="N20" s="382" t="s">
        <v>142</v>
      </c>
      <c r="O20" s="382"/>
      <c r="P20" s="382"/>
      <c r="Q20" s="382"/>
      <c r="R20" s="382"/>
      <c r="S20" s="382"/>
      <c r="T20" s="382"/>
      <c r="U20" s="382"/>
      <c r="V20" s="382"/>
      <c r="W20" s="382"/>
      <c r="X20" s="382"/>
      <c r="Y20" s="382"/>
      <c r="Z20" s="382"/>
      <c r="AA20" s="382"/>
      <c r="AB20" s="382"/>
      <c r="AC20" s="382"/>
      <c r="AD20" s="382"/>
    </row>
    <row r="21" spans="2:31" ht="34.9" customHeight="1">
      <c r="C21" s="382" t="s">
        <v>222</v>
      </c>
      <c r="D21" s="382"/>
      <c r="E21" s="382"/>
      <c r="F21" s="382"/>
      <c r="G21" s="382"/>
      <c r="H21" s="382"/>
      <c r="I21" s="382"/>
      <c r="J21" s="382"/>
      <c r="K21" s="382"/>
      <c r="L21" s="382"/>
      <c r="M21" s="382"/>
      <c r="N21" s="385">
        <v>44651</v>
      </c>
      <c r="O21" s="385"/>
      <c r="P21" s="385"/>
      <c r="Q21" s="385"/>
      <c r="R21" s="385"/>
      <c r="S21" s="385"/>
      <c r="T21" s="385"/>
      <c r="U21" s="385"/>
      <c r="V21" s="385"/>
      <c r="W21" s="385"/>
      <c r="X21" s="385"/>
      <c r="Y21" s="385"/>
      <c r="Z21" s="385"/>
      <c r="AA21" s="385"/>
      <c r="AB21" s="385"/>
      <c r="AC21" s="385"/>
      <c r="AD21" s="385"/>
      <c r="AE21" s="46" t="s">
        <v>308</v>
      </c>
    </row>
    <row r="22" spans="2:31" ht="121.15" customHeight="1">
      <c r="C22" s="382" t="s">
        <v>223</v>
      </c>
      <c r="D22" s="382"/>
      <c r="E22" s="382"/>
      <c r="F22" s="382"/>
      <c r="G22" s="382"/>
      <c r="H22" s="382"/>
      <c r="I22" s="382"/>
      <c r="J22" s="382"/>
      <c r="K22" s="382"/>
      <c r="L22" s="382"/>
      <c r="M22" s="382"/>
      <c r="N22" s="449" t="s">
        <v>224</v>
      </c>
      <c r="O22" s="384"/>
      <c r="P22" s="384"/>
      <c r="Q22" s="384"/>
      <c r="R22" s="384"/>
      <c r="S22" s="384"/>
      <c r="T22" s="384"/>
      <c r="U22" s="384"/>
      <c r="V22" s="384"/>
      <c r="W22" s="384"/>
      <c r="X22" s="384"/>
      <c r="Y22" s="384"/>
      <c r="Z22" s="384"/>
      <c r="AA22" s="384"/>
      <c r="AB22" s="384"/>
      <c r="AC22" s="384"/>
      <c r="AD22" s="384"/>
    </row>
    <row r="23" spans="2:31">
      <c r="B23" s="41"/>
    </row>
  </sheetData>
  <sheetProtection sheet="1" formatCells="0" formatRows="0" selectLockedCells="1"/>
  <mergeCells count="15">
    <mergeCell ref="C22:M22"/>
    <mergeCell ref="N22:AD22"/>
    <mergeCell ref="B13:AD13"/>
    <mergeCell ref="B15:AD15"/>
    <mergeCell ref="B18:AD18"/>
    <mergeCell ref="C20:M20"/>
    <mergeCell ref="N20:AD20"/>
    <mergeCell ref="C21:M21"/>
    <mergeCell ref="N21:AD21"/>
    <mergeCell ref="T11:AD11"/>
    <mergeCell ref="W3:AD3"/>
    <mergeCell ref="T7:AD7"/>
    <mergeCell ref="T8:AD8"/>
    <mergeCell ref="T9:AD9"/>
    <mergeCell ref="T10:AD1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P48"/>
  <sheetViews>
    <sheetView showGridLines="0" zoomScale="70" zoomScaleNormal="70" workbookViewId="0">
      <selection activeCell="M16" sqref="M16"/>
    </sheetView>
  </sheetViews>
  <sheetFormatPr defaultColWidth="2.625" defaultRowHeight="19.149999999999999" customHeight="1"/>
  <cols>
    <col min="1" max="1" width="2.625" style="37"/>
    <col min="2" max="3" width="12.5" style="37" customWidth="1"/>
    <col min="4" max="6" width="3.25" style="37" customWidth="1"/>
    <col min="7" max="8" width="3.75" style="37" customWidth="1"/>
    <col min="9" max="10" width="12.5" style="37" customWidth="1"/>
    <col min="11" max="11" width="14.5" style="37" customWidth="1"/>
    <col min="12" max="13" width="10.75" style="37" customWidth="1"/>
    <col min="14" max="16384" width="2.625" style="37"/>
  </cols>
  <sheetData>
    <row r="1" spans="2:13" ht="19.149999999999999" customHeight="1">
      <c r="B1" s="37" t="s">
        <v>265</v>
      </c>
    </row>
    <row r="3" spans="2:13" ht="19.149999999999999" customHeight="1">
      <c r="B3" s="37" t="s">
        <v>254</v>
      </c>
    </row>
    <row r="5" spans="2:13" ht="19.149999999999999" customHeight="1">
      <c r="B5" s="377" t="s">
        <v>253</v>
      </c>
      <c r="C5" s="377"/>
      <c r="D5" s="377"/>
      <c r="E5" s="377"/>
      <c r="F5" s="377"/>
      <c r="G5" s="377"/>
      <c r="H5" s="377"/>
      <c r="I5" s="377"/>
      <c r="J5" s="377"/>
      <c r="K5" s="377"/>
      <c r="L5" s="377"/>
      <c r="M5" s="377"/>
    </row>
    <row r="6" spans="2:13" ht="21.4" customHeight="1"/>
    <row r="7" spans="2:13" ht="28.9" customHeight="1">
      <c r="B7" s="461" t="s">
        <v>43</v>
      </c>
      <c r="C7" s="462"/>
      <c r="D7" s="298" t="str">
        <f>IF('提案書1～5'!AE8="","",'提案書1～5'!AE8)</f>
        <v/>
      </c>
      <c r="E7" s="298"/>
      <c r="F7" s="298"/>
      <c r="G7" s="298"/>
      <c r="H7" s="298"/>
      <c r="I7" s="298"/>
      <c r="J7" s="298"/>
      <c r="K7" s="298"/>
      <c r="L7" s="298"/>
      <c r="M7" s="298"/>
    </row>
    <row r="8" spans="2:13" ht="24" customHeight="1">
      <c r="B8" s="463" t="s">
        <v>309</v>
      </c>
      <c r="C8" s="464"/>
      <c r="D8" s="314" t="s">
        <v>248</v>
      </c>
      <c r="E8" s="285"/>
      <c r="F8" s="285"/>
      <c r="G8" s="459" t="str">
        <f>IF('提案書1～5'!AE9="","",'提案書1～5'!AE9)</f>
        <v/>
      </c>
      <c r="H8" s="459"/>
      <c r="I8" s="459"/>
      <c r="J8" s="281" t="s">
        <v>249</v>
      </c>
      <c r="K8" s="459" t="str">
        <f>IF('提案書1～5'!AE10="","",'提案書1～5'!AE10)</f>
        <v/>
      </c>
      <c r="L8" s="459"/>
      <c r="M8" s="460"/>
    </row>
    <row r="9" spans="2:13" ht="24" customHeight="1">
      <c r="B9" s="465"/>
      <c r="C9" s="466"/>
      <c r="D9" s="286" t="str">
        <f>IF(G8="","",IF(G8="協働パートナー部門","（取組テーマ）",IF(G8="地域まちづくり活動活性化部門","（連携団体）","")))</f>
        <v/>
      </c>
      <c r="E9" s="287"/>
      <c r="F9" s="287"/>
      <c r="G9" s="287"/>
      <c r="H9" s="475" t="str">
        <f>IF('提案書1～5'!AE11="","",'提案書1～5'!AE11)</f>
        <v/>
      </c>
      <c r="I9" s="475"/>
      <c r="J9" s="475"/>
      <c r="K9" s="475"/>
      <c r="L9" s="475"/>
      <c r="M9" s="476"/>
    </row>
    <row r="10" spans="2:13" ht="24" customHeight="1">
      <c r="B10" s="463" t="s">
        <v>310</v>
      </c>
      <c r="C10" s="464"/>
      <c r="D10" s="200" t="s">
        <v>46</v>
      </c>
      <c r="E10" s="199"/>
      <c r="F10" s="201"/>
      <c r="G10" s="201"/>
      <c r="H10" s="201"/>
      <c r="I10" s="201"/>
      <c r="J10" s="201"/>
      <c r="K10" s="201"/>
      <c r="L10" s="201"/>
      <c r="M10" s="202"/>
    </row>
    <row r="11" spans="2:13" ht="24" customHeight="1">
      <c r="B11" s="467"/>
      <c r="C11" s="468"/>
      <c r="D11" s="203" t="str">
        <f>'提案書1～5'!B27</f>
        <v>□</v>
      </c>
      <c r="E11" s="473" t="s">
        <v>51</v>
      </c>
      <c r="F11" s="473"/>
      <c r="G11" s="473"/>
      <c r="H11" s="473"/>
      <c r="I11" s="473"/>
      <c r="J11" s="473"/>
      <c r="K11" s="473"/>
      <c r="L11" s="473"/>
      <c r="M11" s="474"/>
    </row>
    <row r="12" spans="2:13" ht="16.149999999999999" customHeight="1"/>
    <row r="13" spans="2:13" ht="19.149999999999999" customHeight="1">
      <c r="B13" s="37" t="s">
        <v>262</v>
      </c>
    </row>
    <row r="14" spans="2:13" ht="19.149999999999999" customHeight="1">
      <c r="B14" s="469" t="s">
        <v>255</v>
      </c>
      <c r="C14" s="470"/>
      <c r="D14" s="296" t="s">
        <v>256</v>
      </c>
      <c r="E14" s="296" t="s">
        <v>257</v>
      </c>
      <c r="F14" s="296"/>
      <c r="G14" s="296"/>
      <c r="H14" s="296"/>
      <c r="I14" s="296"/>
      <c r="J14" s="296" t="s">
        <v>258</v>
      </c>
      <c r="K14" s="296"/>
      <c r="L14" s="296" t="s">
        <v>259</v>
      </c>
      <c r="M14" s="296"/>
    </row>
    <row r="15" spans="2:13" ht="19.149999999999999" customHeight="1">
      <c r="B15" s="471"/>
      <c r="C15" s="472"/>
      <c r="D15" s="296"/>
      <c r="E15" s="296"/>
      <c r="F15" s="296"/>
      <c r="G15" s="296"/>
      <c r="H15" s="296"/>
      <c r="I15" s="296"/>
      <c r="J15" s="296"/>
      <c r="K15" s="296"/>
      <c r="L15" s="197" t="s">
        <v>260</v>
      </c>
      <c r="M15" s="197" t="s">
        <v>261</v>
      </c>
    </row>
    <row r="16" spans="2:13" ht="22.9" customHeight="1">
      <c r="B16" s="453"/>
      <c r="C16" s="454"/>
      <c r="D16" s="258"/>
      <c r="E16" s="293"/>
      <c r="F16" s="293"/>
      <c r="G16" s="293"/>
      <c r="H16" s="293"/>
      <c r="I16" s="293"/>
      <c r="J16" s="293"/>
      <c r="K16" s="293"/>
      <c r="L16" s="259"/>
      <c r="M16" s="259"/>
    </row>
    <row r="17" spans="2:15" ht="22.9" customHeight="1">
      <c r="B17" s="453"/>
      <c r="C17" s="454"/>
      <c r="D17" s="258"/>
      <c r="E17" s="293"/>
      <c r="F17" s="293"/>
      <c r="G17" s="293"/>
      <c r="H17" s="293"/>
      <c r="I17" s="293"/>
      <c r="J17" s="293"/>
      <c r="K17" s="293"/>
      <c r="L17" s="259"/>
      <c r="M17" s="259"/>
    </row>
    <row r="18" spans="2:15" ht="22.9" customHeight="1">
      <c r="B18" s="453"/>
      <c r="C18" s="454"/>
      <c r="D18" s="258"/>
      <c r="E18" s="293"/>
      <c r="F18" s="293"/>
      <c r="G18" s="293"/>
      <c r="H18" s="293"/>
      <c r="I18" s="293"/>
      <c r="J18" s="293"/>
      <c r="K18" s="293"/>
      <c r="L18" s="259"/>
      <c r="M18" s="259"/>
    </row>
    <row r="19" spans="2:15" ht="22.9" customHeight="1">
      <c r="B19" s="453"/>
      <c r="C19" s="454"/>
      <c r="D19" s="258"/>
      <c r="E19" s="293"/>
      <c r="F19" s="293"/>
      <c r="G19" s="293"/>
      <c r="H19" s="293"/>
      <c r="I19" s="293"/>
      <c r="J19" s="293"/>
      <c r="K19" s="293"/>
      <c r="L19" s="259"/>
      <c r="M19" s="259"/>
    </row>
    <row r="20" spans="2:15" ht="22.9" customHeight="1">
      <c r="B20" s="453"/>
      <c r="C20" s="454"/>
      <c r="D20" s="258"/>
      <c r="E20" s="293"/>
      <c r="F20" s="293"/>
      <c r="G20" s="293"/>
      <c r="H20" s="293"/>
      <c r="I20" s="293"/>
      <c r="J20" s="293"/>
      <c r="K20" s="293"/>
      <c r="L20" s="259"/>
      <c r="M20" s="259"/>
    </row>
    <row r="21" spans="2:15" ht="22.9" customHeight="1">
      <c r="B21" s="477" t="s">
        <v>267</v>
      </c>
      <c r="C21" s="477"/>
      <c r="D21" s="477"/>
      <c r="E21" s="477"/>
      <c r="F21" s="477"/>
      <c r="G21" s="477"/>
      <c r="H21" s="477"/>
      <c r="I21" s="477"/>
      <c r="J21" s="477"/>
      <c r="K21" s="477"/>
      <c r="L21" s="198">
        <f ca="1">SUMIF($D$16:$L$20,"★",$L$16:$L$20)</f>
        <v>0</v>
      </c>
      <c r="M21" s="198">
        <f ca="1">SUMIF($D$16:$M$20,"★",$M$16:$M$20)</f>
        <v>0</v>
      </c>
      <c r="O21" s="37" t="s">
        <v>268</v>
      </c>
    </row>
    <row r="22" spans="2:15" ht="16.149999999999999" customHeight="1"/>
    <row r="23" spans="2:15" ht="19.149999999999999" customHeight="1">
      <c r="B23" s="37" t="s">
        <v>263</v>
      </c>
    </row>
    <row r="24" spans="2:15" ht="77.650000000000006" customHeight="1">
      <c r="B24" s="451"/>
      <c r="C24" s="451"/>
      <c r="D24" s="451"/>
      <c r="E24" s="451"/>
      <c r="F24" s="451"/>
      <c r="G24" s="451"/>
      <c r="H24" s="451"/>
      <c r="I24" s="451"/>
      <c r="J24" s="451"/>
      <c r="K24" s="451"/>
      <c r="L24" s="451"/>
      <c r="M24" s="451"/>
    </row>
    <row r="25" spans="2:15" ht="16.149999999999999" customHeight="1"/>
    <row r="26" spans="2:15" ht="19.149999999999999" customHeight="1">
      <c r="B26" s="37" t="s">
        <v>264</v>
      </c>
    </row>
    <row r="27" spans="2:15" ht="77.650000000000006" customHeight="1">
      <c r="B27" s="451"/>
      <c r="C27" s="451"/>
      <c r="D27" s="451"/>
      <c r="E27" s="451"/>
      <c r="F27" s="451"/>
      <c r="G27" s="451"/>
      <c r="H27" s="451"/>
      <c r="I27" s="451"/>
      <c r="J27" s="451"/>
      <c r="K27" s="451"/>
      <c r="L27" s="451"/>
      <c r="M27" s="451"/>
    </row>
    <row r="28" spans="2:15" ht="16.149999999999999" customHeight="1"/>
    <row r="29" spans="2:15" ht="19.149999999999999" customHeight="1">
      <c r="B29" s="37" t="s">
        <v>266</v>
      </c>
    </row>
    <row r="30" spans="2:15" ht="77.650000000000006" customHeight="1">
      <c r="B30" s="451"/>
      <c r="C30" s="451"/>
      <c r="D30" s="451"/>
      <c r="E30" s="451"/>
      <c r="F30" s="451"/>
      <c r="G30" s="451"/>
      <c r="H30" s="451"/>
      <c r="I30" s="451"/>
      <c r="J30" s="451"/>
      <c r="K30" s="451"/>
      <c r="L30" s="451"/>
      <c r="M30" s="451"/>
    </row>
    <row r="32" spans="2:15" ht="19.149999999999999" customHeight="1">
      <c r="B32" s="37" t="s">
        <v>311</v>
      </c>
    </row>
    <row r="33" spans="2:16" ht="15" customHeight="1"/>
    <row r="34" spans="2:16" ht="19.149999999999999" customHeight="1">
      <c r="B34" s="37" t="s">
        <v>331</v>
      </c>
    </row>
    <row r="35" spans="2:16" ht="19.149999999999999" customHeight="1">
      <c r="B35" s="37" t="s">
        <v>330</v>
      </c>
    </row>
    <row r="36" spans="2:16" ht="19.149999999999999" customHeight="1">
      <c r="B36" s="37" t="s">
        <v>300</v>
      </c>
    </row>
    <row r="37" spans="2:16" ht="79.5" customHeight="1">
      <c r="B37" s="452" t="str">
        <f>IF(活動目標確認シート!B28="","",活動目標確認シート!B28)</f>
        <v/>
      </c>
      <c r="C37" s="452"/>
      <c r="D37" s="452"/>
      <c r="E37" s="452"/>
      <c r="F37" s="452"/>
      <c r="G37" s="452"/>
      <c r="H37" s="452"/>
      <c r="I37" s="452"/>
      <c r="J37" s="452"/>
      <c r="K37" s="452"/>
      <c r="L37" s="452"/>
      <c r="M37" s="452"/>
      <c r="P37" s="37" t="s">
        <v>302</v>
      </c>
    </row>
    <row r="38" spans="2:16" ht="19.149999999999999" customHeight="1">
      <c r="B38" s="37" t="s">
        <v>301</v>
      </c>
    </row>
    <row r="39" spans="2:16" ht="79.5" customHeight="1">
      <c r="B39" s="452" t="str">
        <f>IF(活動目標確認シート!B30="","",活動目標確認シート!B30)</f>
        <v/>
      </c>
      <c r="C39" s="452"/>
      <c r="D39" s="452"/>
      <c r="E39" s="452"/>
      <c r="F39" s="452"/>
      <c r="G39" s="452"/>
      <c r="H39" s="452"/>
      <c r="I39" s="452"/>
      <c r="J39" s="452"/>
      <c r="K39" s="452"/>
      <c r="L39" s="452"/>
      <c r="M39" s="452"/>
      <c r="P39" s="37" t="s">
        <v>302</v>
      </c>
    </row>
    <row r="40" spans="2:16" s="169" customFormat="1" ht="19.149999999999999" customHeight="1">
      <c r="B40" s="170"/>
      <c r="C40" s="170"/>
      <c r="D40" s="170"/>
      <c r="E40" s="170"/>
      <c r="F40" s="170"/>
      <c r="G40" s="170"/>
      <c r="H40" s="170"/>
      <c r="I40" s="170"/>
      <c r="J40" s="170"/>
      <c r="K40" s="170"/>
      <c r="L40" s="170"/>
      <c r="M40" s="170"/>
    </row>
    <row r="41" spans="2:16" ht="19.149999999999999" customHeight="1">
      <c r="B41" s="37" t="s">
        <v>328</v>
      </c>
    </row>
    <row r="42" spans="2:16" ht="22.9" customHeight="1">
      <c r="B42" s="280" t="str">
        <f>"１年目（"&amp;基本情報入力!$C$13&amp;"年度）"</f>
        <v>１年目（年度）</v>
      </c>
      <c r="C42" s="456"/>
      <c r="D42" s="457"/>
      <c r="E42" s="457"/>
      <c r="F42" s="457"/>
      <c r="G42" s="457"/>
      <c r="H42" s="457"/>
      <c r="I42" s="457"/>
      <c r="J42" s="457"/>
      <c r="K42" s="457"/>
      <c r="L42" s="457"/>
      <c r="M42" s="458"/>
      <c r="N42" s="279"/>
      <c r="O42" s="279"/>
      <c r="P42" s="279"/>
    </row>
    <row r="43" spans="2:16" ht="22.9" customHeight="1">
      <c r="B43" s="280" t="str">
        <f>"２年目（"&amp;基本情報入力!$C$13+1&amp;"年度）"</f>
        <v>２年目（1年度）</v>
      </c>
      <c r="C43" s="456"/>
      <c r="D43" s="457"/>
      <c r="E43" s="457"/>
      <c r="F43" s="457"/>
      <c r="G43" s="457"/>
      <c r="H43" s="457"/>
      <c r="I43" s="457"/>
      <c r="J43" s="457"/>
      <c r="K43" s="457"/>
      <c r="L43" s="457"/>
      <c r="M43" s="458"/>
    </row>
    <row r="44" spans="2:16" ht="22.9" customHeight="1">
      <c r="B44" s="280" t="str">
        <f>"３年目（"&amp;基本情報入力!$C$13+2&amp;"年度）"</f>
        <v>３年目（2年度）</v>
      </c>
      <c r="C44" s="456"/>
      <c r="D44" s="457"/>
      <c r="E44" s="457"/>
      <c r="F44" s="457"/>
      <c r="G44" s="457"/>
      <c r="H44" s="457"/>
      <c r="I44" s="457"/>
      <c r="J44" s="457"/>
      <c r="K44" s="457"/>
      <c r="L44" s="457"/>
      <c r="M44" s="458"/>
    </row>
    <row r="45" spans="2:16" ht="22.9" customHeight="1">
      <c r="B45" s="280" t="str">
        <f>"４年目（"&amp;基本情報入力!$C$13+3&amp;"年度）"</f>
        <v>４年目（3年度）</v>
      </c>
      <c r="C45" s="456"/>
      <c r="D45" s="457"/>
      <c r="E45" s="457"/>
      <c r="F45" s="457"/>
      <c r="G45" s="457"/>
      <c r="H45" s="457"/>
      <c r="I45" s="457"/>
      <c r="J45" s="457"/>
      <c r="K45" s="457"/>
      <c r="L45" s="457"/>
      <c r="M45" s="458"/>
    </row>
    <row r="46" spans="2:16" ht="22.9" customHeight="1">
      <c r="B46" s="280" t="str">
        <f>"５年目（"&amp;基本情報入力!$C$13+4&amp;"年度）"</f>
        <v>５年目（4年度）</v>
      </c>
      <c r="C46" s="456"/>
      <c r="D46" s="457"/>
      <c r="E46" s="457"/>
      <c r="F46" s="457"/>
      <c r="G46" s="457"/>
      <c r="H46" s="457"/>
      <c r="I46" s="457"/>
      <c r="J46" s="457"/>
      <c r="K46" s="457"/>
      <c r="L46" s="457"/>
      <c r="M46" s="458"/>
    </row>
    <row r="47" spans="2:16" ht="19.149999999999999" customHeight="1">
      <c r="B47" s="37" t="s">
        <v>329</v>
      </c>
    </row>
    <row r="48" spans="2:16" ht="85.15" customHeight="1">
      <c r="B48" s="453"/>
      <c r="C48" s="455"/>
      <c r="D48" s="455"/>
      <c r="E48" s="455"/>
      <c r="F48" s="455"/>
      <c r="G48" s="455"/>
      <c r="H48" s="455"/>
      <c r="I48" s="455"/>
      <c r="J48" s="455"/>
      <c r="K48" s="455"/>
      <c r="L48" s="455"/>
      <c r="M48" s="454"/>
    </row>
  </sheetData>
  <sheetProtection password="CC0D" sheet="1" objects="1" scenarios="1" formatCells="0" formatColumns="0" formatRows="0" insertRows="0" deleteRows="0"/>
  <mergeCells count="43">
    <mergeCell ref="H9:M9"/>
    <mergeCell ref="C43:M43"/>
    <mergeCell ref="C44:M44"/>
    <mergeCell ref="C45:M45"/>
    <mergeCell ref="C46:M46"/>
    <mergeCell ref="J14:K15"/>
    <mergeCell ref="B17:C17"/>
    <mergeCell ref="E19:I19"/>
    <mergeCell ref="B21:K21"/>
    <mergeCell ref="E17:I17"/>
    <mergeCell ref="E18:I18"/>
    <mergeCell ref="E20:I20"/>
    <mergeCell ref="B20:C20"/>
    <mergeCell ref="B19:C19"/>
    <mergeCell ref="B18:C18"/>
    <mergeCell ref="B24:M24"/>
    <mergeCell ref="B48:M48"/>
    <mergeCell ref="C42:M42"/>
    <mergeCell ref="L14:M14"/>
    <mergeCell ref="B5:M5"/>
    <mergeCell ref="D7:M7"/>
    <mergeCell ref="D8:F8"/>
    <mergeCell ref="G8:I8"/>
    <mergeCell ref="D9:G9"/>
    <mergeCell ref="K8:M8"/>
    <mergeCell ref="B7:C7"/>
    <mergeCell ref="B8:C9"/>
    <mergeCell ref="B10:C11"/>
    <mergeCell ref="B14:C15"/>
    <mergeCell ref="E11:M11"/>
    <mergeCell ref="E14:I15"/>
    <mergeCell ref="D14:D15"/>
    <mergeCell ref="B27:M27"/>
    <mergeCell ref="B30:M30"/>
    <mergeCell ref="B37:M37"/>
    <mergeCell ref="B39:M39"/>
    <mergeCell ref="J16:K16"/>
    <mergeCell ref="J17:K17"/>
    <mergeCell ref="J18:K18"/>
    <mergeCell ref="J19:K19"/>
    <mergeCell ref="J20:K20"/>
    <mergeCell ref="B16:C16"/>
    <mergeCell ref="E16:I16"/>
  </mergeCells>
  <phoneticPr fontId="2"/>
  <dataValidations count="2">
    <dataValidation type="list" allowBlank="1" showInputMessage="1" sqref="D11">
      <formula1>"■,□"</formula1>
    </dataValidation>
    <dataValidation type="list" allowBlank="1" showInputMessage="1" showErrorMessage="1" sqref="D16:D20">
      <formula1>"★"</formula1>
    </dataValidation>
  </dataValidations>
  <pageMargins left="0.47244094488188981" right="0.39370078740157483" top="0.47244094488188981" bottom="0.74803149606299213" header="0.31496062992125984" footer="0.31496062992125984"/>
  <pageSetup paperSize="9" scale="86" orientation="portrait" blackAndWhite="1" r:id="rId1"/>
  <rowBreaks count="1" manualBreakCount="1">
    <brk id="31" max="12" man="1"/>
  </rowBreaks>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M43"/>
  <sheetViews>
    <sheetView showGridLines="0" zoomScale="70" zoomScaleNormal="70" workbookViewId="0">
      <selection activeCell="S19" sqref="S19"/>
    </sheetView>
  </sheetViews>
  <sheetFormatPr defaultColWidth="9.5" defaultRowHeight="21.4" customHeight="1"/>
  <cols>
    <col min="1" max="1" width="3.625" style="1" customWidth="1"/>
    <col min="2" max="2" width="1.625" style="1" customWidth="1"/>
    <col min="3" max="4" width="14.25" style="1" customWidth="1"/>
    <col min="5" max="5" width="17.375" style="1" customWidth="1"/>
    <col min="6" max="6" width="12" style="1" customWidth="1"/>
    <col min="7" max="8" width="6.5" style="1" customWidth="1"/>
    <col min="9" max="11" width="12.875" style="1" customWidth="1"/>
    <col min="12" max="12" width="5.25" style="1" customWidth="1"/>
    <col min="13" max="13" width="4.25" style="1" customWidth="1"/>
    <col min="14" max="16384" width="9.5" style="1"/>
  </cols>
  <sheetData>
    <row r="2" spans="2:13" ht="21.4" customHeight="1">
      <c r="C2" s="2"/>
      <c r="D2" s="1" t="s">
        <v>78</v>
      </c>
    </row>
    <row r="3" spans="2:13" ht="8.65" customHeight="1">
      <c r="C3" s="27"/>
    </row>
    <row r="4" spans="2:13" ht="21.4" customHeight="1">
      <c r="C4" s="27" t="s">
        <v>122</v>
      </c>
    </row>
    <row r="5" spans="2:13" ht="21.4" customHeight="1">
      <c r="C5" s="27" t="s">
        <v>307</v>
      </c>
    </row>
    <row r="7" spans="2:13" ht="21.4" customHeight="1">
      <c r="B7" s="28" t="s">
        <v>123</v>
      </c>
      <c r="C7" s="29"/>
      <c r="D7" s="30"/>
      <c r="E7" s="31"/>
      <c r="F7" s="29"/>
      <c r="G7" s="29"/>
      <c r="H7" s="29"/>
      <c r="I7" s="29"/>
      <c r="J7" s="29"/>
      <c r="K7" s="29"/>
    </row>
    <row r="8" spans="2:13" ht="21.4" customHeight="1">
      <c r="B8" s="478" t="s">
        <v>124</v>
      </c>
      <c r="C8" s="478"/>
      <c r="D8" s="478"/>
      <c r="E8" s="478"/>
      <c r="F8" s="478"/>
      <c r="G8" s="478"/>
      <c r="H8" s="478"/>
      <c r="I8" s="478"/>
      <c r="J8" s="478"/>
      <c r="K8" s="478"/>
      <c r="L8" s="478"/>
      <c r="M8" s="478"/>
    </row>
    <row r="10" spans="2:13" ht="21.4" customHeight="1">
      <c r="B10" s="1" t="s">
        <v>80</v>
      </c>
      <c r="M10" s="3" t="s">
        <v>81</v>
      </c>
    </row>
    <row r="11" spans="2:13" ht="32.65" customHeight="1">
      <c r="C11" s="4" t="s">
        <v>82</v>
      </c>
      <c r="D11" s="4" t="s">
        <v>125</v>
      </c>
      <c r="E11" s="324" t="s">
        <v>84</v>
      </c>
      <c r="F11" s="324"/>
      <c r="G11" s="324"/>
      <c r="H11" s="324" t="s">
        <v>85</v>
      </c>
      <c r="I11" s="324"/>
      <c r="J11" s="324"/>
      <c r="K11" s="324"/>
      <c r="L11" s="324"/>
      <c r="M11" s="324"/>
    </row>
    <row r="12" spans="2:13" ht="24" customHeight="1">
      <c r="C12" s="5" t="s">
        <v>86</v>
      </c>
      <c r="D12" s="217"/>
      <c r="E12" s="325"/>
      <c r="F12" s="325"/>
      <c r="G12" s="325"/>
      <c r="H12" s="326"/>
      <c r="I12" s="326"/>
      <c r="J12" s="326"/>
      <c r="K12" s="326"/>
      <c r="L12" s="326"/>
      <c r="M12" s="326"/>
    </row>
    <row r="13" spans="2:13" ht="24" customHeight="1">
      <c r="C13" s="5" t="s">
        <v>87</v>
      </c>
      <c r="D13" s="217"/>
      <c r="E13" s="325"/>
      <c r="F13" s="325"/>
      <c r="G13" s="325"/>
      <c r="H13" s="326"/>
      <c r="I13" s="326"/>
      <c r="J13" s="326"/>
      <c r="K13" s="326"/>
      <c r="L13" s="326"/>
      <c r="M13" s="326"/>
    </row>
    <row r="14" spans="2:13" ht="36.4" customHeight="1">
      <c r="C14" s="6" t="s">
        <v>88</v>
      </c>
      <c r="D14" s="217"/>
      <c r="E14" s="325"/>
      <c r="F14" s="325"/>
      <c r="G14" s="325"/>
      <c r="H14" s="326"/>
      <c r="I14" s="326"/>
      <c r="J14" s="326"/>
      <c r="K14" s="326"/>
      <c r="L14" s="326"/>
      <c r="M14" s="326"/>
    </row>
    <row r="15" spans="2:13" ht="24" customHeight="1">
      <c r="C15" s="5" t="s">
        <v>89</v>
      </c>
      <c r="D15" s="217"/>
      <c r="E15" s="325"/>
      <c r="F15" s="325"/>
      <c r="G15" s="325"/>
      <c r="H15" s="326"/>
      <c r="I15" s="326"/>
      <c r="J15" s="326"/>
      <c r="K15" s="326"/>
      <c r="L15" s="326"/>
      <c r="M15" s="326"/>
    </row>
    <row r="16" spans="2:13" ht="24" customHeight="1">
      <c r="C16" s="5" t="s">
        <v>90</v>
      </c>
      <c r="D16" s="7">
        <f>SUM(D12:D15)</f>
        <v>0</v>
      </c>
      <c r="E16" s="327"/>
      <c r="F16" s="327"/>
      <c r="G16" s="327"/>
      <c r="H16" s="328"/>
      <c r="I16" s="328"/>
      <c r="J16" s="328"/>
      <c r="K16" s="328"/>
      <c r="L16" s="328"/>
      <c r="M16" s="328"/>
    </row>
    <row r="17" spans="2:13" ht="21.4" customHeight="1">
      <c r="C17" s="8" t="str">
        <f>IF(D16=D40,"","※収入合計と支出合計が一致しません。確認してください。")</f>
        <v/>
      </c>
      <c r="H17" s="323"/>
      <c r="I17" s="323"/>
      <c r="J17" s="323"/>
      <c r="K17" s="323"/>
      <c r="L17" s="323"/>
    </row>
    <row r="18" spans="2:13" ht="21.4" customHeight="1">
      <c r="B18" s="1" t="s">
        <v>91</v>
      </c>
      <c r="M18" s="3" t="s">
        <v>92</v>
      </c>
    </row>
    <row r="19" spans="2:13" s="9" customFormat="1" ht="32.65" customHeight="1">
      <c r="C19" s="4" t="s">
        <v>82</v>
      </c>
      <c r="D19" s="4" t="s">
        <v>125</v>
      </c>
      <c r="E19" s="4" t="s">
        <v>93</v>
      </c>
      <c r="F19" s="10" t="s">
        <v>76</v>
      </c>
      <c r="G19" s="11" t="s">
        <v>94</v>
      </c>
      <c r="H19" s="12" t="s">
        <v>95</v>
      </c>
      <c r="I19" s="4" t="s">
        <v>77</v>
      </c>
      <c r="J19" s="4" t="s">
        <v>96</v>
      </c>
      <c r="K19" s="330" t="s">
        <v>126</v>
      </c>
      <c r="L19" s="482"/>
      <c r="M19" s="331"/>
    </row>
    <row r="20" spans="2:13" ht="24" customHeight="1">
      <c r="C20" s="13" t="s">
        <v>99</v>
      </c>
      <c r="D20" s="329" t="str">
        <f>IF(I20="","",SUM(I20:I21))</f>
        <v/>
      </c>
      <c r="E20" s="260"/>
      <c r="F20" s="219"/>
      <c r="G20" s="220"/>
      <c r="H20" s="221"/>
      <c r="I20" s="222" t="str">
        <f>IF(F20="","",F20*G20)</f>
        <v/>
      </c>
      <c r="J20" s="217"/>
      <c r="K20" s="479"/>
      <c r="L20" s="480"/>
      <c r="M20" s="481"/>
    </row>
    <row r="21" spans="2:13" ht="24" customHeight="1">
      <c r="C21" s="19"/>
      <c r="D21" s="329"/>
      <c r="E21" s="260"/>
      <c r="F21" s="219"/>
      <c r="G21" s="220"/>
      <c r="H21" s="221"/>
      <c r="I21" s="222" t="str">
        <f t="shared" ref="I21:I39" si="0">IF(F21="","",F21*G21)</f>
        <v/>
      </c>
      <c r="J21" s="217"/>
      <c r="K21" s="479"/>
      <c r="L21" s="480"/>
      <c r="M21" s="481"/>
    </row>
    <row r="22" spans="2:13" ht="24" customHeight="1">
      <c r="C22" s="13" t="s">
        <v>101</v>
      </c>
      <c r="D22" s="329" t="str">
        <f>IF(I22="","",SUM(I22:I23))</f>
        <v/>
      </c>
      <c r="E22" s="260"/>
      <c r="F22" s="219"/>
      <c r="G22" s="220"/>
      <c r="H22" s="221"/>
      <c r="I22" s="222" t="str">
        <f t="shared" si="0"/>
        <v/>
      </c>
      <c r="J22" s="217"/>
      <c r="K22" s="479"/>
      <c r="L22" s="480"/>
      <c r="M22" s="481"/>
    </row>
    <row r="23" spans="2:13" ht="24" customHeight="1">
      <c r="C23" s="20"/>
      <c r="D23" s="329"/>
      <c r="E23" s="260"/>
      <c r="F23" s="219"/>
      <c r="G23" s="220"/>
      <c r="H23" s="221"/>
      <c r="I23" s="222" t="str">
        <f t="shared" si="0"/>
        <v/>
      </c>
      <c r="J23" s="217"/>
      <c r="K23" s="479"/>
      <c r="L23" s="480"/>
      <c r="M23" s="481"/>
    </row>
    <row r="24" spans="2:13" ht="24" customHeight="1">
      <c r="C24" s="19" t="s">
        <v>102</v>
      </c>
      <c r="D24" s="329" t="str">
        <f>IF(I24="","",SUM(I24:I25))</f>
        <v/>
      </c>
      <c r="E24" s="260"/>
      <c r="F24" s="219"/>
      <c r="G24" s="220"/>
      <c r="H24" s="221"/>
      <c r="I24" s="222" t="str">
        <f t="shared" si="0"/>
        <v/>
      </c>
      <c r="J24" s="217"/>
      <c r="K24" s="479"/>
      <c r="L24" s="480"/>
      <c r="M24" s="481"/>
    </row>
    <row r="25" spans="2:13" ht="24" customHeight="1">
      <c r="C25" s="19" t="s">
        <v>103</v>
      </c>
      <c r="D25" s="329"/>
      <c r="E25" s="260"/>
      <c r="F25" s="219"/>
      <c r="G25" s="220"/>
      <c r="H25" s="221"/>
      <c r="I25" s="222" t="str">
        <f t="shared" si="0"/>
        <v/>
      </c>
      <c r="J25" s="217"/>
      <c r="K25" s="479"/>
      <c r="L25" s="480"/>
      <c r="M25" s="481"/>
    </row>
    <row r="26" spans="2:13" ht="24" customHeight="1">
      <c r="C26" s="13" t="s">
        <v>104</v>
      </c>
      <c r="D26" s="329" t="str">
        <f>IF(I26="","",SUM(I26:I27))</f>
        <v/>
      </c>
      <c r="E26" s="260"/>
      <c r="F26" s="219"/>
      <c r="G26" s="220"/>
      <c r="H26" s="221"/>
      <c r="I26" s="222" t="str">
        <f t="shared" si="0"/>
        <v/>
      </c>
      <c r="J26" s="217"/>
      <c r="K26" s="479"/>
      <c r="L26" s="480"/>
      <c r="M26" s="481"/>
    </row>
    <row r="27" spans="2:13" ht="24" customHeight="1">
      <c r="C27" s="20" t="s">
        <v>105</v>
      </c>
      <c r="D27" s="329"/>
      <c r="E27" s="260"/>
      <c r="F27" s="219"/>
      <c r="G27" s="220"/>
      <c r="H27" s="221"/>
      <c r="I27" s="222" t="str">
        <f t="shared" si="0"/>
        <v/>
      </c>
      <c r="J27" s="217"/>
      <c r="K27" s="479"/>
      <c r="L27" s="480"/>
      <c r="M27" s="481"/>
    </row>
    <row r="28" spans="2:13" ht="24" customHeight="1">
      <c r="C28" s="19" t="s">
        <v>106</v>
      </c>
      <c r="D28" s="329" t="str">
        <f>IF(I28="","",SUM(I28:I29))</f>
        <v/>
      </c>
      <c r="E28" s="260"/>
      <c r="F28" s="219"/>
      <c r="G28" s="220"/>
      <c r="H28" s="221"/>
      <c r="I28" s="222" t="str">
        <f t="shared" si="0"/>
        <v/>
      </c>
      <c r="J28" s="217"/>
      <c r="K28" s="479"/>
      <c r="L28" s="480"/>
      <c r="M28" s="481"/>
    </row>
    <row r="29" spans="2:13" ht="24" customHeight="1">
      <c r="C29" s="19"/>
      <c r="D29" s="329"/>
      <c r="E29" s="260"/>
      <c r="F29" s="219"/>
      <c r="G29" s="220"/>
      <c r="H29" s="221"/>
      <c r="I29" s="222" t="str">
        <f t="shared" si="0"/>
        <v/>
      </c>
      <c r="J29" s="217"/>
      <c r="K29" s="479"/>
      <c r="L29" s="480"/>
      <c r="M29" s="481"/>
    </row>
    <row r="30" spans="2:13" ht="24" customHeight="1">
      <c r="C30" s="13" t="s">
        <v>107</v>
      </c>
      <c r="D30" s="329" t="str">
        <f>IF(I30="","",SUM(I30:I31))</f>
        <v/>
      </c>
      <c r="E30" s="260"/>
      <c r="F30" s="219"/>
      <c r="G30" s="220"/>
      <c r="H30" s="221"/>
      <c r="I30" s="222" t="str">
        <f t="shared" si="0"/>
        <v/>
      </c>
      <c r="J30" s="217"/>
      <c r="K30" s="479"/>
      <c r="L30" s="480"/>
      <c r="M30" s="481"/>
    </row>
    <row r="31" spans="2:13" ht="24" customHeight="1">
      <c r="C31" s="20" t="s">
        <v>108</v>
      </c>
      <c r="D31" s="329"/>
      <c r="E31" s="260"/>
      <c r="F31" s="219"/>
      <c r="G31" s="220"/>
      <c r="H31" s="221"/>
      <c r="I31" s="222" t="str">
        <f t="shared" si="0"/>
        <v/>
      </c>
      <c r="J31" s="217"/>
      <c r="K31" s="479"/>
      <c r="L31" s="480"/>
      <c r="M31" s="481"/>
    </row>
    <row r="32" spans="2:13" ht="24" customHeight="1">
      <c r="C32" s="19" t="s">
        <v>109</v>
      </c>
      <c r="D32" s="329" t="str">
        <f t="shared" ref="D32:D38" si="1">IF(I32="","",SUM(I32:I33))</f>
        <v/>
      </c>
      <c r="E32" s="260"/>
      <c r="F32" s="219"/>
      <c r="G32" s="220"/>
      <c r="H32" s="221"/>
      <c r="I32" s="222" t="str">
        <f t="shared" si="0"/>
        <v/>
      </c>
      <c r="J32" s="217"/>
      <c r="K32" s="479"/>
      <c r="L32" s="480"/>
      <c r="M32" s="481"/>
    </row>
    <row r="33" spans="3:13" ht="24" customHeight="1">
      <c r="C33" s="19"/>
      <c r="D33" s="329"/>
      <c r="E33" s="260"/>
      <c r="F33" s="219"/>
      <c r="G33" s="220"/>
      <c r="H33" s="221"/>
      <c r="I33" s="222" t="str">
        <f t="shared" si="0"/>
        <v/>
      </c>
      <c r="J33" s="217"/>
      <c r="K33" s="479"/>
      <c r="L33" s="480"/>
      <c r="M33" s="481"/>
    </row>
    <row r="34" spans="3:13" ht="24" customHeight="1">
      <c r="C34" s="13" t="s">
        <v>110</v>
      </c>
      <c r="D34" s="329" t="str">
        <f t="shared" si="1"/>
        <v/>
      </c>
      <c r="E34" s="260"/>
      <c r="F34" s="219"/>
      <c r="G34" s="220"/>
      <c r="H34" s="221"/>
      <c r="I34" s="222" t="str">
        <f t="shared" si="0"/>
        <v/>
      </c>
      <c r="J34" s="217"/>
      <c r="K34" s="479"/>
      <c r="L34" s="480"/>
      <c r="M34" s="481"/>
    </row>
    <row r="35" spans="3:13" ht="24" customHeight="1">
      <c r="C35" s="20"/>
      <c r="D35" s="329"/>
      <c r="E35" s="260"/>
      <c r="F35" s="219"/>
      <c r="G35" s="220"/>
      <c r="H35" s="221"/>
      <c r="I35" s="222" t="str">
        <f t="shared" si="0"/>
        <v/>
      </c>
      <c r="J35" s="217"/>
      <c r="K35" s="479"/>
      <c r="L35" s="480"/>
      <c r="M35" s="481"/>
    </row>
    <row r="36" spans="3:13" ht="24" customHeight="1">
      <c r="C36" s="19" t="s">
        <v>111</v>
      </c>
      <c r="D36" s="329" t="str">
        <f t="shared" si="1"/>
        <v/>
      </c>
      <c r="E36" s="260"/>
      <c r="F36" s="219"/>
      <c r="G36" s="220"/>
      <c r="H36" s="221"/>
      <c r="I36" s="222" t="str">
        <f t="shared" si="0"/>
        <v/>
      </c>
      <c r="J36" s="217"/>
      <c r="K36" s="479"/>
      <c r="L36" s="480"/>
      <c r="M36" s="481"/>
    </row>
    <row r="37" spans="3:13" ht="24" customHeight="1">
      <c r="C37" s="19"/>
      <c r="D37" s="329"/>
      <c r="E37" s="260"/>
      <c r="F37" s="219"/>
      <c r="G37" s="220"/>
      <c r="H37" s="221"/>
      <c r="I37" s="222" t="str">
        <f t="shared" si="0"/>
        <v/>
      </c>
      <c r="J37" s="217"/>
      <c r="K37" s="479"/>
      <c r="L37" s="480"/>
      <c r="M37" s="481"/>
    </row>
    <row r="38" spans="3:13" ht="24" customHeight="1">
      <c r="C38" s="13" t="s">
        <v>112</v>
      </c>
      <c r="D38" s="329" t="str">
        <f t="shared" si="1"/>
        <v/>
      </c>
      <c r="E38" s="260"/>
      <c r="F38" s="219"/>
      <c r="G38" s="220"/>
      <c r="H38" s="221"/>
      <c r="I38" s="222" t="str">
        <f t="shared" si="0"/>
        <v/>
      </c>
      <c r="J38" s="217"/>
      <c r="K38" s="479"/>
      <c r="L38" s="480"/>
      <c r="M38" s="481"/>
    </row>
    <row r="39" spans="3:13" ht="24" customHeight="1" thickBot="1">
      <c r="C39" s="20"/>
      <c r="D39" s="329"/>
      <c r="E39" s="260"/>
      <c r="F39" s="219"/>
      <c r="G39" s="220"/>
      <c r="H39" s="221"/>
      <c r="I39" s="222" t="str">
        <f t="shared" si="0"/>
        <v/>
      </c>
      <c r="J39" s="261"/>
      <c r="K39" s="479"/>
      <c r="L39" s="480"/>
      <c r="M39" s="481"/>
    </row>
    <row r="40" spans="3:13" ht="24" customHeight="1" thickTop="1" thickBot="1">
      <c r="C40" s="20" t="s">
        <v>90</v>
      </c>
      <c r="D40" s="7">
        <f>SUM(D20:D39)</f>
        <v>0</v>
      </c>
      <c r="E40" s="5"/>
      <c r="F40" s="14"/>
      <c r="G40" s="15"/>
      <c r="H40" s="16"/>
      <c r="I40" s="21">
        <f>SUM(I20:I39)</f>
        <v>0</v>
      </c>
      <c r="J40" s="22">
        <f>SUM(J20:J39)</f>
        <v>0</v>
      </c>
      <c r="K40" s="483"/>
      <c r="L40" s="484"/>
      <c r="M40" s="485"/>
    </row>
    <row r="41" spans="3:13" ht="21.4" customHeight="1" thickTop="1" thickBot="1">
      <c r="C41" s="23" t="s">
        <v>113</v>
      </c>
      <c r="J41" s="24" t="s">
        <v>114</v>
      </c>
    </row>
    <row r="42" spans="3:13" ht="21.4" customHeight="1" thickTop="1" thickBot="1">
      <c r="I42" s="25" t="s">
        <v>115</v>
      </c>
      <c r="J42" s="262"/>
      <c r="K42" s="1" t="s">
        <v>116</v>
      </c>
    </row>
    <row r="43" spans="3:13" ht="21.4" customHeight="1" thickTop="1">
      <c r="C43" s="339"/>
      <c r="D43" s="339"/>
      <c r="E43" s="339"/>
      <c r="F43" s="339"/>
      <c r="G43" s="339"/>
      <c r="H43" s="339"/>
      <c r="I43" s="339"/>
      <c r="J43" s="339"/>
      <c r="K43" s="339"/>
    </row>
  </sheetData>
  <sheetProtection formatCells="0" formatColumns="0" formatRows="0" insertRows="0" deleteRows="0"/>
  <mergeCells count="50">
    <mergeCell ref="D38:D39"/>
    <mergeCell ref="K38:M38"/>
    <mergeCell ref="K39:M39"/>
    <mergeCell ref="K40:M40"/>
    <mergeCell ref="C43:D43"/>
    <mergeCell ref="E43:F43"/>
    <mergeCell ref="G43:I43"/>
    <mergeCell ref="J43:K43"/>
    <mergeCell ref="D34:D35"/>
    <mergeCell ref="K34:M34"/>
    <mergeCell ref="K35:M35"/>
    <mergeCell ref="D36:D37"/>
    <mergeCell ref="K36:M36"/>
    <mergeCell ref="K37:M37"/>
    <mergeCell ref="D30:D31"/>
    <mergeCell ref="K30:M30"/>
    <mergeCell ref="K31:M31"/>
    <mergeCell ref="D32:D33"/>
    <mergeCell ref="K32:M32"/>
    <mergeCell ref="K33:M33"/>
    <mergeCell ref="D26:D27"/>
    <mergeCell ref="K26:M26"/>
    <mergeCell ref="K27:M27"/>
    <mergeCell ref="D28:D29"/>
    <mergeCell ref="K28:M28"/>
    <mergeCell ref="K29:M29"/>
    <mergeCell ref="D24:D25"/>
    <mergeCell ref="K24:M24"/>
    <mergeCell ref="K25:M25"/>
    <mergeCell ref="D22:D23"/>
    <mergeCell ref="K22:M22"/>
    <mergeCell ref="K23:M23"/>
    <mergeCell ref="D20:D21"/>
    <mergeCell ref="K20:M20"/>
    <mergeCell ref="K21:M21"/>
    <mergeCell ref="H17:L17"/>
    <mergeCell ref="E13:G13"/>
    <mergeCell ref="H13:M13"/>
    <mergeCell ref="E14:G14"/>
    <mergeCell ref="H14:M14"/>
    <mergeCell ref="E15:G15"/>
    <mergeCell ref="H15:M15"/>
    <mergeCell ref="E16:G16"/>
    <mergeCell ref="H16:M16"/>
    <mergeCell ref="K19:M19"/>
    <mergeCell ref="B8:M8"/>
    <mergeCell ref="E11:G11"/>
    <mergeCell ref="H11:M11"/>
    <mergeCell ref="E12:G12"/>
    <mergeCell ref="H12:M12"/>
  </mergeCells>
  <phoneticPr fontId="2"/>
  <pageMargins left="0.35433070866141736" right="0.23622047244094491" top="0.43307086614173229" bottom="0.31496062992125984" header="0.31496062992125984" footer="0.31496062992125984"/>
  <pageSetup paperSize="9" scale="82"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9"/>
  <sheetViews>
    <sheetView showGridLines="0" zoomScaleNormal="100" workbookViewId="0">
      <selection activeCell="D2" sqref="D2"/>
    </sheetView>
  </sheetViews>
  <sheetFormatPr defaultColWidth="8.75" defaultRowHeight="18" customHeight="1"/>
  <cols>
    <col min="1" max="1" width="14.25" style="47" customWidth="1"/>
    <col min="2" max="2" width="27.625" style="47" customWidth="1"/>
    <col min="3" max="3" width="14.25" style="47" customWidth="1"/>
    <col min="4" max="4" width="27.625" style="47" customWidth="1"/>
    <col min="5" max="5" width="5.125" style="47" customWidth="1"/>
    <col min="6" max="16384" width="8.75" style="47"/>
  </cols>
  <sheetData>
    <row r="1" spans="1:6" ht="18" customHeight="1">
      <c r="A1" s="145" t="s">
        <v>228</v>
      </c>
      <c r="B1" s="127"/>
      <c r="C1" s="127"/>
      <c r="D1" s="127"/>
    </row>
    <row r="2" spans="1:6" ht="18" customHeight="1">
      <c r="B2" s="127"/>
      <c r="C2" s="127"/>
      <c r="D2" s="267" t="s">
        <v>199</v>
      </c>
      <c r="F2" s="46" t="s">
        <v>321</v>
      </c>
    </row>
    <row r="3" spans="1:6" ht="18" customHeight="1">
      <c r="A3" s="146"/>
      <c r="B3" s="127"/>
      <c r="C3" s="127"/>
      <c r="D3" s="127"/>
    </row>
    <row r="4" spans="1:6" ht="18" customHeight="1">
      <c r="A4" s="380" t="s">
        <v>238</v>
      </c>
      <c r="B4" s="380"/>
      <c r="C4" s="380"/>
      <c r="D4" s="380"/>
    </row>
    <row r="5" spans="1:6" ht="18" customHeight="1">
      <c r="A5" s="146"/>
      <c r="B5" s="127"/>
      <c r="C5" s="127"/>
      <c r="D5" s="127"/>
    </row>
    <row r="6" spans="1:6" ht="18" customHeight="1">
      <c r="A6" s="145"/>
      <c r="B6" s="127"/>
      <c r="C6" s="127"/>
      <c r="D6" s="127"/>
    </row>
    <row r="7" spans="1:6" ht="18" customHeight="1">
      <c r="A7" s="145" t="s">
        <v>229</v>
      </c>
      <c r="B7" s="127"/>
      <c r="C7" s="127"/>
      <c r="D7" s="127"/>
    </row>
    <row r="8" spans="1:6" ht="18" customHeight="1">
      <c r="A8" s="145"/>
      <c r="B8" s="127"/>
      <c r="C8" s="127"/>
      <c r="D8" s="127"/>
    </row>
    <row r="9" spans="1:6" ht="34.9" customHeight="1">
      <c r="A9" s="147" t="s">
        <v>230</v>
      </c>
      <c r="B9" s="148">
        <f>基本情報入力!C4</f>
        <v>0</v>
      </c>
      <c r="C9" s="147" t="s">
        <v>231</v>
      </c>
      <c r="D9" s="148">
        <f>基本情報入力!C6</f>
        <v>0</v>
      </c>
    </row>
    <row r="10" spans="1:6" ht="34.9" customHeight="1">
      <c r="A10" s="147" t="s">
        <v>232</v>
      </c>
      <c r="B10" s="148">
        <f>基本情報入力!C8</f>
        <v>0</v>
      </c>
      <c r="C10" s="147" t="s">
        <v>233</v>
      </c>
      <c r="D10" s="148">
        <f>基本情報入力!C9</f>
        <v>0</v>
      </c>
    </row>
    <row r="11" spans="1:6" ht="34.9" customHeight="1">
      <c r="A11" s="147" t="s">
        <v>234</v>
      </c>
      <c r="B11" s="263"/>
      <c r="C11" s="147" t="s">
        <v>235</v>
      </c>
      <c r="D11" s="265"/>
    </row>
    <row r="12" spans="1:6" ht="34.9" customHeight="1">
      <c r="A12" s="147" t="s">
        <v>236</v>
      </c>
      <c r="B12" s="264"/>
      <c r="C12" s="147" t="s">
        <v>237</v>
      </c>
      <c r="D12" s="266"/>
    </row>
    <row r="13" spans="1:6" ht="34.5" customHeight="1">
      <c r="A13" s="486" t="s">
        <v>239</v>
      </c>
      <c r="B13" s="487" t="s">
        <v>275</v>
      </c>
      <c r="C13" s="487"/>
      <c r="D13" s="487"/>
    </row>
    <row r="14" spans="1:6" ht="18" customHeight="1">
      <c r="A14" s="486"/>
      <c r="B14" s="487"/>
      <c r="C14" s="487"/>
      <c r="D14" s="487"/>
    </row>
    <row r="15" spans="1:6" ht="18" customHeight="1">
      <c r="A15" s="486"/>
      <c r="B15" s="487"/>
      <c r="C15" s="487"/>
      <c r="D15" s="487"/>
    </row>
    <row r="16" spans="1:6" ht="18" customHeight="1">
      <c r="A16" s="486"/>
      <c r="B16" s="487"/>
      <c r="C16" s="487"/>
      <c r="D16" s="487"/>
    </row>
    <row r="17" spans="1:4" ht="18" customHeight="1">
      <c r="A17" s="486"/>
      <c r="B17" s="487"/>
      <c r="C17" s="487"/>
      <c r="D17" s="487"/>
    </row>
    <row r="18" spans="1:4" ht="18" customHeight="1">
      <c r="A18" s="486"/>
      <c r="B18" s="487"/>
      <c r="C18" s="487"/>
      <c r="D18" s="487"/>
    </row>
    <row r="19" spans="1:4" ht="18" customHeight="1">
      <c r="A19" s="486"/>
      <c r="B19" s="487"/>
      <c r="C19" s="487"/>
      <c r="D19" s="487"/>
    </row>
    <row r="20" spans="1:4" ht="18" customHeight="1">
      <c r="A20" s="486"/>
      <c r="B20" s="487"/>
      <c r="C20" s="487"/>
      <c r="D20" s="487"/>
    </row>
    <row r="21" spans="1:4" ht="18" customHeight="1">
      <c r="A21" s="486"/>
      <c r="B21" s="487"/>
      <c r="C21" s="487"/>
      <c r="D21" s="487"/>
    </row>
    <row r="22" spans="1:4" ht="18" customHeight="1">
      <c r="A22" s="486"/>
      <c r="B22" s="487"/>
      <c r="C22" s="487"/>
      <c r="D22" s="487"/>
    </row>
    <row r="23" spans="1:4" ht="18" customHeight="1">
      <c r="A23" s="486"/>
      <c r="B23" s="487"/>
      <c r="C23" s="487"/>
      <c r="D23" s="487"/>
    </row>
    <row r="24" spans="1:4" ht="18" customHeight="1">
      <c r="A24" s="486"/>
      <c r="B24" s="487"/>
      <c r="C24" s="487"/>
      <c r="D24" s="487"/>
    </row>
    <row r="25" spans="1:4" ht="18" customHeight="1">
      <c r="A25" s="486"/>
      <c r="B25" s="487"/>
      <c r="C25" s="487"/>
      <c r="D25" s="487"/>
    </row>
    <row r="26" spans="1:4" ht="18" customHeight="1">
      <c r="A26" s="486"/>
      <c r="B26" s="487"/>
      <c r="C26" s="487"/>
      <c r="D26" s="487"/>
    </row>
    <row r="27" spans="1:4" ht="18" customHeight="1">
      <c r="A27" s="486"/>
      <c r="B27" s="487"/>
      <c r="C27" s="487"/>
      <c r="D27" s="487"/>
    </row>
    <row r="28" spans="1:4" ht="18" customHeight="1">
      <c r="A28" s="486"/>
      <c r="B28" s="487"/>
      <c r="C28" s="487"/>
      <c r="D28" s="487"/>
    </row>
    <row r="29" spans="1:4" ht="18" customHeight="1">
      <c r="A29" s="486"/>
      <c r="B29" s="487"/>
      <c r="C29" s="487"/>
      <c r="D29" s="487"/>
    </row>
    <row r="30" spans="1:4" ht="18" customHeight="1">
      <c r="A30" s="486"/>
      <c r="B30" s="487"/>
      <c r="C30" s="487"/>
      <c r="D30" s="487"/>
    </row>
    <row r="31" spans="1:4" ht="18" customHeight="1">
      <c r="A31" s="486"/>
      <c r="B31" s="487"/>
      <c r="C31" s="487"/>
      <c r="D31" s="487"/>
    </row>
    <row r="32" spans="1:4" ht="18" customHeight="1">
      <c r="A32" s="486"/>
      <c r="B32" s="487"/>
      <c r="C32" s="487"/>
      <c r="D32" s="487"/>
    </row>
    <row r="33" spans="1:4" ht="18" customHeight="1">
      <c r="A33" s="486"/>
      <c r="B33" s="487"/>
      <c r="C33" s="487"/>
      <c r="D33" s="487"/>
    </row>
    <row r="34" spans="1:4" ht="18" customHeight="1">
      <c r="A34" s="486"/>
      <c r="B34" s="487"/>
      <c r="C34" s="487"/>
      <c r="D34" s="487"/>
    </row>
    <row r="35" spans="1:4" ht="18" customHeight="1">
      <c r="A35" s="486"/>
      <c r="B35" s="487"/>
      <c r="C35" s="487"/>
      <c r="D35" s="487"/>
    </row>
    <row r="36" spans="1:4" ht="18" customHeight="1">
      <c r="A36" s="486"/>
      <c r="B36" s="487"/>
      <c r="C36" s="487"/>
      <c r="D36" s="487"/>
    </row>
    <row r="37" spans="1:4" ht="18" customHeight="1">
      <c r="A37" s="486"/>
      <c r="B37" s="487"/>
      <c r="C37" s="487"/>
      <c r="D37" s="487"/>
    </row>
    <row r="38" spans="1:4" ht="18" customHeight="1">
      <c r="A38" s="486"/>
      <c r="B38" s="487"/>
      <c r="C38" s="487"/>
      <c r="D38" s="487"/>
    </row>
    <row r="39" spans="1:4" ht="18" customHeight="1">
      <c r="A39" s="486"/>
      <c r="B39" s="487"/>
      <c r="C39" s="487"/>
      <c r="D39" s="487"/>
    </row>
  </sheetData>
  <sheetProtection password="CC0D" sheet="1" objects="1" scenarios="1" selectLockedCells="1"/>
  <mergeCells count="3">
    <mergeCell ref="A13:A39"/>
    <mergeCell ref="B13:D39"/>
    <mergeCell ref="A4:D4"/>
  </mergeCells>
  <phoneticPr fontId="2"/>
  <pageMargins left="0.70866141732283472" right="0.70866141732283472" top="0.74803149606299213"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28"/>
  <sheetViews>
    <sheetView showGridLines="0" zoomScale="85" zoomScaleNormal="85" workbookViewId="0">
      <selection activeCell="C5" sqref="C5:E5"/>
    </sheetView>
  </sheetViews>
  <sheetFormatPr defaultColWidth="8.75" defaultRowHeight="19.149999999999999" customHeight="1"/>
  <cols>
    <col min="1" max="1" width="6.5" style="47" customWidth="1"/>
    <col min="2" max="2" width="19.25" style="47" customWidth="1"/>
    <col min="3" max="4" width="25.625" style="47" customWidth="1"/>
    <col min="5" max="5" width="13.25" style="47" customWidth="1"/>
    <col min="6" max="6" width="10.375" style="121" customWidth="1"/>
    <col min="7" max="7" width="10.625" style="121" customWidth="1"/>
    <col min="8" max="16384" width="8.75" style="47"/>
  </cols>
  <sheetData>
    <row r="1" spans="1:7" ht="19.149999999999999" customHeight="1">
      <c r="G1" s="268" t="s">
        <v>294</v>
      </c>
    </row>
    <row r="2" spans="1:7" ht="22.9" customHeight="1">
      <c r="A2" s="488" t="s">
        <v>287</v>
      </c>
      <c r="B2" s="488"/>
      <c r="C2" s="488"/>
      <c r="D2" s="488"/>
      <c r="E2" s="488"/>
      <c r="F2" s="488"/>
      <c r="G2" s="488"/>
    </row>
    <row r="3" spans="1:7" ht="19.149999999999999" customHeight="1">
      <c r="F3" s="47"/>
      <c r="G3" s="47"/>
    </row>
    <row r="4" spans="1:7" ht="22.9" customHeight="1">
      <c r="A4" s="489" t="s">
        <v>185</v>
      </c>
      <c r="B4" s="489"/>
      <c r="C4" s="340">
        <f>基本情報入力!$C$4</f>
        <v>0</v>
      </c>
      <c r="D4" s="340"/>
      <c r="E4" s="340"/>
      <c r="F4" s="47"/>
      <c r="G4" s="47"/>
    </row>
    <row r="5" spans="1:7" ht="22.9" customHeight="1">
      <c r="A5" s="489" t="s">
        <v>288</v>
      </c>
      <c r="B5" s="489"/>
      <c r="C5" s="343"/>
      <c r="D5" s="343"/>
      <c r="E5" s="343"/>
      <c r="F5" s="47"/>
      <c r="G5" s="47"/>
    </row>
    <row r="6" spans="1:7" ht="22.9" customHeight="1">
      <c r="A6" s="489" t="s">
        <v>289</v>
      </c>
      <c r="B6" s="489"/>
      <c r="C6" s="342"/>
      <c r="D6" s="342"/>
      <c r="E6" s="342"/>
      <c r="F6" s="47"/>
      <c r="G6" s="47"/>
    </row>
    <row r="8" spans="1:7" ht="31.5" customHeight="1">
      <c r="A8" s="154" t="s">
        <v>292</v>
      </c>
      <c r="B8" s="154" t="s">
        <v>11</v>
      </c>
      <c r="C8" s="165" t="s">
        <v>290</v>
      </c>
      <c r="D8" s="166" t="s">
        <v>295</v>
      </c>
      <c r="E8" s="167" t="s">
        <v>296</v>
      </c>
      <c r="F8" s="166" t="s">
        <v>293</v>
      </c>
      <c r="G8" s="154" t="s">
        <v>291</v>
      </c>
    </row>
    <row r="9" spans="1:7" ht="40.15" customHeight="1">
      <c r="A9" s="128">
        <v>1</v>
      </c>
      <c r="B9" s="269"/>
      <c r="C9" s="269"/>
      <c r="D9" s="269"/>
      <c r="E9" s="270"/>
      <c r="F9" s="234"/>
      <c r="G9" s="271"/>
    </row>
    <row r="10" spans="1:7" ht="40.15" customHeight="1">
      <c r="A10" s="128">
        <v>2</v>
      </c>
      <c r="B10" s="269"/>
      <c r="C10" s="269"/>
      <c r="D10" s="269"/>
      <c r="E10" s="270"/>
      <c r="F10" s="234"/>
      <c r="G10" s="271"/>
    </row>
    <row r="11" spans="1:7" ht="40.15" customHeight="1">
      <c r="A11" s="128">
        <v>3</v>
      </c>
      <c r="B11" s="269"/>
      <c r="C11" s="269"/>
      <c r="D11" s="269"/>
      <c r="E11" s="270"/>
      <c r="F11" s="234"/>
      <c r="G11" s="271"/>
    </row>
    <row r="12" spans="1:7" ht="40.15" customHeight="1">
      <c r="A12" s="128">
        <v>4</v>
      </c>
      <c r="B12" s="269"/>
      <c r="C12" s="269"/>
      <c r="D12" s="269"/>
      <c r="E12" s="270"/>
      <c r="F12" s="234"/>
      <c r="G12" s="271"/>
    </row>
    <row r="13" spans="1:7" ht="40.15" customHeight="1">
      <c r="A13" s="128">
        <v>5</v>
      </c>
      <c r="B13" s="269"/>
      <c r="C13" s="269"/>
      <c r="D13" s="269"/>
      <c r="E13" s="270"/>
      <c r="F13" s="234"/>
      <c r="G13" s="271"/>
    </row>
    <row r="14" spans="1:7" ht="40.15" customHeight="1">
      <c r="A14" s="128">
        <v>6</v>
      </c>
      <c r="B14" s="269"/>
      <c r="C14" s="269"/>
      <c r="D14" s="269"/>
      <c r="E14" s="270"/>
      <c r="F14" s="234"/>
      <c r="G14" s="271"/>
    </row>
    <row r="15" spans="1:7" ht="40.15" customHeight="1">
      <c r="A15" s="128">
        <v>7</v>
      </c>
      <c r="B15" s="269"/>
      <c r="C15" s="269"/>
      <c r="D15" s="269"/>
      <c r="E15" s="270"/>
      <c r="F15" s="234"/>
      <c r="G15" s="271"/>
    </row>
    <row r="16" spans="1:7" ht="40.15" customHeight="1">
      <c r="A16" s="128">
        <v>8</v>
      </c>
      <c r="B16" s="269"/>
      <c r="C16" s="269"/>
      <c r="D16" s="269"/>
      <c r="E16" s="270"/>
      <c r="F16" s="234"/>
      <c r="G16" s="271"/>
    </row>
    <row r="17" spans="1:7" ht="40.15" customHeight="1">
      <c r="A17" s="128">
        <v>9</v>
      </c>
      <c r="B17" s="269"/>
      <c r="C17" s="269"/>
      <c r="D17" s="269"/>
      <c r="E17" s="270"/>
      <c r="F17" s="234"/>
      <c r="G17" s="271"/>
    </row>
    <row r="18" spans="1:7" ht="40.15" customHeight="1">
      <c r="A18" s="128">
        <v>10</v>
      </c>
      <c r="B18" s="269"/>
      <c r="C18" s="269"/>
      <c r="D18" s="269"/>
      <c r="E18" s="270"/>
      <c r="F18" s="234"/>
      <c r="G18" s="271"/>
    </row>
    <row r="19" spans="1:7" ht="40.15" customHeight="1">
      <c r="A19" s="128">
        <v>11</v>
      </c>
      <c r="B19" s="269"/>
      <c r="C19" s="269"/>
      <c r="D19" s="269"/>
      <c r="E19" s="270"/>
      <c r="F19" s="234"/>
      <c r="G19" s="271"/>
    </row>
    <row r="20" spans="1:7" ht="40.15" customHeight="1">
      <c r="A20" s="128">
        <v>12</v>
      </c>
      <c r="B20" s="269"/>
      <c r="C20" s="269"/>
      <c r="D20" s="269"/>
      <c r="E20" s="270"/>
      <c r="F20" s="234"/>
      <c r="G20" s="271"/>
    </row>
    <row r="21" spans="1:7" ht="40.15" customHeight="1">
      <c r="A21" s="128">
        <v>13</v>
      </c>
      <c r="B21" s="269"/>
      <c r="C21" s="269"/>
      <c r="D21" s="269"/>
      <c r="E21" s="270"/>
      <c r="F21" s="234"/>
      <c r="G21" s="271"/>
    </row>
    <row r="22" spans="1:7" ht="40.15" customHeight="1">
      <c r="A22" s="128">
        <v>14</v>
      </c>
      <c r="B22" s="269"/>
      <c r="C22" s="269"/>
      <c r="D22" s="269"/>
      <c r="E22" s="270"/>
      <c r="F22" s="234"/>
      <c r="G22" s="271"/>
    </row>
    <row r="23" spans="1:7" ht="40.15" customHeight="1">
      <c r="A23" s="128">
        <v>15</v>
      </c>
      <c r="B23" s="269"/>
      <c r="C23" s="269"/>
      <c r="D23" s="269"/>
      <c r="E23" s="270"/>
      <c r="F23" s="234"/>
      <c r="G23" s="271"/>
    </row>
    <row r="24" spans="1:7" ht="40.15" customHeight="1">
      <c r="A24" s="128">
        <v>16</v>
      </c>
      <c r="B24" s="269"/>
      <c r="C24" s="269"/>
      <c r="D24" s="269"/>
      <c r="E24" s="270"/>
      <c r="F24" s="234"/>
      <c r="G24" s="271"/>
    </row>
    <row r="25" spans="1:7" ht="40.15" customHeight="1">
      <c r="A25" s="128">
        <v>17</v>
      </c>
      <c r="B25" s="269"/>
      <c r="C25" s="269"/>
      <c r="D25" s="269"/>
      <c r="E25" s="270"/>
      <c r="F25" s="234"/>
      <c r="G25" s="271"/>
    </row>
    <row r="26" spans="1:7" ht="40.15" customHeight="1">
      <c r="A26" s="128">
        <v>18</v>
      </c>
      <c r="B26" s="269"/>
      <c r="C26" s="269"/>
      <c r="D26" s="269"/>
      <c r="E26" s="270"/>
      <c r="F26" s="234"/>
      <c r="G26" s="271"/>
    </row>
    <row r="27" spans="1:7" ht="40.15" customHeight="1">
      <c r="A27" s="128">
        <v>19</v>
      </c>
      <c r="B27" s="269"/>
      <c r="C27" s="269"/>
      <c r="D27" s="269"/>
      <c r="E27" s="270"/>
      <c r="F27" s="234"/>
      <c r="G27" s="271"/>
    </row>
    <row r="28" spans="1:7" ht="40.15" customHeight="1">
      <c r="A28" s="128">
        <v>20</v>
      </c>
      <c r="B28" s="269"/>
      <c r="C28" s="269"/>
      <c r="D28" s="269"/>
      <c r="E28" s="270"/>
      <c r="F28" s="234"/>
      <c r="G28" s="271"/>
    </row>
  </sheetData>
  <sheetProtection password="CC0D" sheet="1" objects="1" scenarios="1" formatCells="0" formatColumns="0" formatRows="0" insertColumns="0" insertRows="0" deleteColumns="0" deleteRows="0" selectLockedCells="1"/>
  <mergeCells count="7">
    <mergeCell ref="C4:E4"/>
    <mergeCell ref="C5:E5"/>
    <mergeCell ref="C6:E6"/>
    <mergeCell ref="A2:G2"/>
    <mergeCell ref="A6:B6"/>
    <mergeCell ref="A5:B5"/>
    <mergeCell ref="A4:B4"/>
  </mergeCells>
  <phoneticPr fontId="2"/>
  <pageMargins left="0.51181102362204722" right="0.39370078740157483" top="0.39370078740157483" bottom="0.31496062992125984"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2:D17"/>
  <sheetViews>
    <sheetView showGridLines="0" tabSelected="1" workbookViewId="0">
      <selection activeCell="C4" sqref="C4"/>
    </sheetView>
  </sheetViews>
  <sheetFormatPr defaultColWidth="8.75" defaultRowHeight="18" customHeight="1"/>
  <cols>
    <col min="1" max="1" width="3.25" style="47" customWidth="1"/>
    <col min="2" max="2" width="17.5" style="47" customWidth="1"/>
    <col min="3" max="3" width="50.75" style="47" customWidth="1"/>
    <col min="4" max="16384" width="8.75" style="47"/>
  </cols>
  <sheetData>
    <row r="2" spans="2:4" ht="22.15" customHeight="1">
      <c r="B2" s="83" t="s">
        <v>187</v>
      </c>
    </row>
    <row r="3" spans="2:4" ht="21" customHeight="1">
      <c r="B3" s="48" t="s">
        <v>332</v>
      </c>
      <c r="C3" s="269">
        <v>5</v>
      </c>
      <c r="D3" s="275" t="s">
        <v>326</v>
      </c>
    </row>
    <row r="4" spans="2:4" ht="21" customHeight="1">
      <c r="B4" s="48" t="s">
        <v>185</v>
      </c>
      <c r="C4" s="272"/>
    </row>
    <row r="5" spans="2:4" ht="21" customHeight="1">
      <c r="B5" s="48" t="s">
        <v>190</v>
      </c>
      <c r="C5" s="228"/>
    </row>
    <row r="6" spans="2:4" ht="35.65" customHeight="1">
      <c r="B6" s="48" t="s">
        <v>14</v>
      </c>
      <c r="C6" s="272"/>
    </row>
    <row r="7" spans="2:4" ht="21" customHeight="1">
      <c r="B7" s="48" t="s">
        <v>186</v>
      </c>
      <c r="C7" s="228"/>
    </row>
    <row r="8" spans="2:4" ht="21" customHeight="1">
      <c r="B8" s="48" t="s">
        <v>11</v>
      </c>
      <c r="C8" s="228"/>
    </row>
    <row r="9" spans="2:4" ht="21" customHeight="1">
      <c r="B9" s="48" t="s">
        <v>23</v>
      </c>
      <c r="C9" s="228"/>
    </row>
    <row r="10" spans="2:4" s="275" customFormat="1" ht="21" customHeight="1">
      <c r="B10" s="276"/>
      <c r="C10" s="277"/>
    </row>
    <row r="11" spans="2:4" s="275" customFormat="1" ht="21" customHeight="1">
      <c r="B11" s="278" t="s">
        <v>323</v>
      </c>
      <c r="C11" s="47"/>
    </row>
    <row r="12" spans="2:4" s="275" customFormat="1" ht="21" customHeight="1">
      <c r="B12" s="83" t="s">
        <v>325</v>
      </c>
      <c r="C12" s="47"/>
    </row>
    <row r="13" spans="2:4" s="275" customFormat="1" ht="21" customHeight="1">
      <c r="B13" s="48" t="s">
        <v>333</v>
      </c>
      <c r="C13" s="274"/>
      <c r="D13" s="275" t="s">
        <v>326</v>
      </c>
    </row>
    <row r="15" spans="2:4" ht="18" customHeight="1">
      <c r="B15" s="83" t="s">
        <v>324</v>
      </c>
    </row>
    <row r="16" spans="2:4" ht="21" customHeight="1">
      <c r="B16" s="48" t="s">
        <v>227</v>
      </c>
      <c r="C16" s="269"/>
      <c r="D16" s="275" t="s">
        <v>326</v>
      </c>
    </row>
    <row r="17" spans="2:4" ht="21" customHeight="1">
      <c r="B17" s="48" t="s">
        <v>226</v>
      </c>
      <c r="C17" s="273"/>
      <c r="D17" s="47" t="s">
        <v>321</v>
      </c>
    </row>
  </sheetData>
  <sheetProtection selectLockedCells="1"/>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40"/>
  <sheetViews>
    <sheetView showGridLines="0" topLeftCell="A19" zoomScale="70" zoomScaleNormal="70" zoomScaleSheetLayoutView="85" workbookViewId="0">
      <selection activeCell="F24" sqref="F24:AA24"/>
    </sheetView>
  </sheetViews>
  <sheetFormatPr defaultColWidth="3.25" defaultRowHeight="19.149999999999999" customHeight="1"/>
  <cols>
    <col min="1" max="1" width="21.125" style="37" customWidth="1"/>
    <col min="2" max="16384" width="3.25" style="37"/>
  </cols>
  <sheetData>
    <row r="1" spans="1:31" ht="19.149999999999999" customHeight="1">
      <c r="A1" s="36" t="s">
        <v>32</v>
      </c>
      <c r="B1" s="36"/>
      <c r="C1" s="36"/>
    </row>
    <row r="2" spans="1:31" ht="19.149999999999999" customHeight="1">
      <c r="B2" s="36"/>
      <c r="C2" s="36"/>
    </row>
    <row r="3" spans="1:31" ht="19.149999999999999" customHeight="1">
      <c r="B3" s="36"/>
      <c r="C3" s="36"/>
      <c r="T3" s="292" t="s">
        <v>138</v>
      </c>
      <c r="U3" s="292"/>
      <c r="V3" s="292"/>
      <c r="W3" s="292"/>
      <c r="X3" s="292"/>
      <c r="Y3" s="292"/>
      <c r="Z3" s="292"/>
      <c r="AA3" s="292"/>
    </row>
    <row r="4" spans="1:31" s="169" customFormat="1" ht="19.149999999999999" customHeight="1">
      <c r="B4" s="158"/>
      <c r="C4" s="158"/>
      <c r="T4" s="133"/>
      <c r="U4" s="133"/>
      <c r="V4" s="133"/>
      <c r="W4" s="133"/>
      <c r="X4" s="133"/>
      <c r="Y4" s="133"/>
      <c r="Z4" s="133"/>
      <c r="AA4" s="133"/>
    </row>
    <row r="5" spans="1:31" ht="19.149999999999999" customHeight="1">
      <c r="A5" s="36" t="s">
        <v>48</v>
      </c>
      <c r="B5" s="36"/>
      <c r="C5" s="36"/>
    </row>
    <row r="6" spans="1:31" ht="19.149999999999999" customHeight="1">
      <c r="A6" s="36"/>
      <c r="B6" s="36"/>
      <c r="C6" s="36"/>
    </row>
    <row r="7" spans="1:31" ht="19.149999999999999" customHeight="1">
      <c r="K7" s="36" t="s">
        <v>33</v>
      </c>
      <c r="AE7" s="156" t="s">
        <v>269</v>
      </c>
    </row>
    <row r="8" spans="1:31" ht="36.4" customHeight="1">
      <c r="K8" s="296" t="s">
        <v>34</v>
      </c>
      <c r="L8" s="296"/>
      <c r="M8" s="296"/>
      <c r="N8" s="296"/>
      <c r="O8" s="307">
        <f>基本情報入力!C4</f>
        <v>0</v>
      </c>
      <c r="P8" s="307"/>
      <c r="Q8" s="307"/>
      <c r="R8" s="307"/>
      <c r="S8" s="307"/>
      <c r="T8" s="307"/>
      <c r="U8" s="307"/>
      <c r="V8" s="307"/>
      <c r="W8" s="307"/>
      <c r="X8" s="307"/>
      <c r="Y8" s="307"/>
      <c r="Z8" s="307"/>
      <c r="AA8" s="307"/>
      <c r="AE8" s="156" t="str">
        <f>IF(B22="","",B22)</f>
        <v/>
      </c>
    </row>
    <row r="9" spans="1:31" ht="16.5" customHeight="1">
      <c r="K9" s="296" t="s">
        <v>35</v>
      </c>
      <c r="L9" s="296"/>
      <c r="M9" s="296"/>
      <c r="N9" s="296"/>
      <c r="O9" s="174" t="s">
        <v>28</v>
      </c>
      <c r="P9" s="294">
        <f>基本情報入力!C5</f>
        <v>0</v>
      </c>
      <c r="Q9" s="294"/>
      <c r="R9" s="294"/>
      <c r="S9" s="294"/>
      <c r="T9" s="294"/>
      <c r="U9" s="294"/>
      <c r="V9" s="294"/>
      <c r="W9" s="294"/>
      <c r="X9" s="294"/>
      <c r="Y9" s="294"/>
      <c r="Z9" s="294"/>
      <c r="AA9" s="295"/>
      <c r="AE9" s="156" t="str">
        <f>IF(E23="","",E23)</f>
        <v/>
      </c>
    </row>
    <row r="10" spans="1:31" ht="43.9" customHeight="1">
      <c r="K10" s="296"/>
      <c r="L10" s="296"/>
      <c r="M10" s="296"/>
      <c r="N10" s="296"/>
      <c r="O10" s="304">
        <f>基本情報入力!C6</f>
        <v>0</v>
      </c>
      <c r="P10" s="305"/>
      <c r="Q10" s="305"/>
      <c r="R10" s="305"/>
      <c r="S10" s="305"/>
      <c r="T10" s="305"/>
      <c r="U10" s="305"/>
      <c r="V10" s="305"/>
      <c r="W10" s="305"/>
      <c r="X10" s="305"/>
      <c r="Y10" s="305"/>
      <c r="Z10" s="305"/>
      <c r="AA10" s="306"/>
      <c r="AE10" s="156" t="str">
        <f>IF(R23="","",R23)</f>
        <v/>
      </c>
    </row>
    <row r="11" spans="1:31" ht="22.15" customHeight="1">
      <c r="K11" s="296" t="s">
        <v>36</v>
      </c>
      <c r="L11" s="296"/>
      <c r="M11" s="296"/>
      <c r="N11" s="296"/>
      <c r="O11" s="301" t="s">
        <v>37</v>
      </c>
      <c r="P11" s="301"/>
      <c r="Q11" s="301"/>
      <c r="R11" s="298">
        <f>基本情報入力!C7</f>
        <v>0</v>
      </c>
      <c r="S11" s="298"/>
      <c r="T11" s="298"/>
      <c r="U11" s="298"/>
      <c r="V11" s="298"/>
      <c r="W11" s="298"/>
      <c r="X11" s="298"/>
      <c r="Y11" s="298"/>
      <c r="Z11" s="298"/>
      <c r="AA11" s="298"/>
      <c r="AE11" s="156" t="str">
        <f>IF(F24="","",F24)</f>
        <v/>
      </c>
    </row>
    <row r="12" spans="1:31" ht="22.15" customHeight="1">
      <c r="K12" s="296"/>
      <c r="L12" s="296"/>
      <c r="M12" s="296"/>
      <c r="N12" s="296"/>
      <c r="O12" s="301" t="s">
        <v>38</v>
      </c>
      <c r="P12" s="301"/>
      <c r="Q12" s="301"/>
      <c r="R12" s="298">
        <f>基本情報入力!C8</f>
        <v>0</v>
      </c>
      <c r="S12" s="298"/>
      <c r="T12" s="298"/>
      <c r="U12" s="298"/>
      <c r="V12" s="298"/>
      <c r="W12" s="298"/>
      <c r="X12" s="298"/>
      <c r="Y12" s="298"/>
      <c r="Z12" s="298"/>
      <c r="AA12" s="298"/>
    </row>
    <row r="13" spans="1:31" ht="22.15" customHeight="1">
      <c r="K13" s="296"/>
      <c r="L13" s="296"/>
      <c r="M13" s="296"/>
      <c r="N13" s="296"/>
      <c r="O13" s="301" t="s">
        <v>39</v>
      </c>
      <c r="P13" s="301"/>
      <c r="Q13" s="301"/>
      <c r="R13" s="298">
        <f>基本情報入力!C9</f>
        <v>0</v>
      </c>
      <c r="S13" s="298"/>
      <c r="T13" s="298"/>
      <c r="U13" s="298"/>
      <c r="V13" s="298"/>
      <c r="W13" s="298"/>
      <c r="X13" s="298"/>
      <c r="Y13" s="298"/>
      <c r="Z13" s="298"/>
      <c r="AA13" s="298"/>
    </row>
    <row r="14" spans="1:31" ht="22.15" customHeight="1">
      <c r="J14" s="38"/>
      <c r="K14" s="297" t="s">
        <v>66</v>
      </c>
      <c r="L14" s="297"/>
      <c r="M14" s="297"/>
      <c r="N14" s="297"/>
      <c r="O14" s="301" t="s">
        <v>38</v>
      </c>
      <c r="P14" s="301"/>
      <c r="Q14" s="301"/>
      <c r="R14" s="293"/>
      <c r="S14" s="293"/>
      <c r="T14" s="293"/>
      <c r="U14" s="293"/>
      <c r="V14" s="293"/>
      <c r="W14" s="293"/>
      <c r="X14" s="293"/>
      <c r="Y14" s="293"/>
      <c r="Z14" s="293"/>
      <c r="AA14" s="293"/>
    </row>
    <row r="15" spans="1:31" ht="22.15" customHeight="1">
      <c r="K15" s="297"/>
      <c r="L15" s="297"/>
      <c r="M15" s="297"/>
      <c r="N15" s="297"/>
      <c r="O15" s="301" t="s">
        <v>40</v>
      </c>
      <c r="P15" s="301"/>
      <c r="Q15" s="301"/>
      <c r="R15" s="299"/>
      <c r="S15" s="300"/>
      <c r="T15" s="300"/>
      <c r="U15" s="300"/>
      <c r="V15" s="300"/>
      <c r="W15" s="300"/>
      <c r="X15" s="300"/>
      <c r="Y15" s="300"/>
      <c r="Z15" s="300"/>
      <c r="AA15" s="300"/>
    </row>
    <row r="16" spans="1:31" ht="25.5" customHeight="1">
      <c r="A16" s="36"/>
      <c r="B16" s="36"/>
      <c r="C16" s="36"/>
    </row>
    <row r="17" spans="1:30" ht="19.149999999999999" customHeight="1">
      <c r="A17" s="312" t="s">
        <v>41</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row>
    <row r="18" spans="1:30" ht="10.9" customHeight="1">
      <c r="A18" s="36"/>
      <c r="B18" s="36"/>
      <c r="C18" s="36"/>
    </row>
    <row r="19" spans="1:30" ht="51" customHeight="1">
      <c r="A19" s="313" t="str">
        <f>"　令和"&amp;基本情報入力!C3&amp;"年度に当団体が実施する久留米市市民活動・絆づくり推進事業について、久留米市市民活動・絆づくり推進事業費補助金交付規程を承知のうえ、同規程第７条の規定に基づき、下記のとおり提案します。"</f>
        <v>　令和5年度に当団体が実施する久留米市市民活動・絆づくり推進事業について、久留米市市民活動・絆づくり推進事業費補助金交付規程を承知のうえ、同規程第７条の規定に基づき、下記のとおり提案します。</v>
      </c>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row>
    <row r="20" spans="1:30" ht="19.149999999999999" customHeight="1">
      <c r="A20" s="302" t="s">
        <v>42</v>
      </c>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row>
    <row r="21" spans="1:30" ht="19.149999999999999" customHeight="1">
      <c r="A21" s="36"/>
      <c r="B21" s="36"/>
      <c r="C21" s="36"/>
    </row>
    <row r="22" spans="1:30" ht="28.9" customHeight="1">
      <c r="A22" s="193" t="s">
        <v>43</v>
      </c>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row>
    <row r="23" spans="1:30" ht="23.65" customHeight="1">
      <c r="A23" s="194" t="s">
        <v>44</v>
      </c>
      <c r="B23" s="314" t="s">
        <v>248</v>
      </c>
      <c r="C23" s="285"/>
      <c r="D23" s="285"/>
      <c r="E23" s="310"/>
      <c r="F23" s="310"/>
      <c r="G23" s="310"/>
      <c r="H23" s="310"/>
      <c r="I23" s="310"/>
      <c r="J23" s="310"/>
      <c r="K23" s="310"/>
      <c r="L23" s="310"/>
      <c r="M23" s="310"/>
      <c r="N23" s="310"/>
      <c r="O23" s="285" t="s">
        <v>249</v>
      </c>
      <c r="P23" s="285"/>
      <c r="Q23" s="285"/>
      <c r="R23" s="310"/>
      <c r="S23" s="310"/>
      <c r="T23" s="310"/>
      <c r="U23" s="310"/>
      <c r="V23" s="310"/>
      <c r="W23" s="310"/>
      <c r="X23" s="310"/>
      <c r="Y23" s="310"/>
      <c r="Z23" s="310"/>
      <c r="AA23" s="311"/>
      <c r="AC23" s="37" t="s">
        <v>250</v>
      </c>
    </row>
    <row r="24" spans="1:30" ht="23.65" customHeight="1">
      <c r="A24" s="195"/>
      <c r="B24" s="286" t="str">
        <f>IF(E23="","",IF(E23="協働パートナー部門","（取組テーマ）",IF(E23="地域まちづくり活動活性化部門","（連携団体）","")))</f>
        <v/>
      </c>
      <c r="C24" s="287"/>
      <c r="D24" s="287"/>
      <c r="E24" s="287"/>
      <c r="F24" s="288"/>
      <c r="G24" s="288"/>
      <c r="H24" s="288"/>
      <c r="I24" s="288"/>
      <c r="J24" s="288"/>
      <c r="K24" s="288"/>
      <c r="L24" s="288"/>
      <c r="M24" s="288"/>
      <c r="N24" s="288"/>
      <c r="O24" s="288"/>
      <c r="P24" s="288"/>
      <c r="Q24" s="288"/>
      <c r="R24" s="288"/>
      <c r="S24" s="288"/>
      <c r="T24" s="288"/>
      <c r="U24" s="288"/>
      <c r="V24" s="288"/>
      <c r="W24" s="288"/>
      <c r="X24" s="288"/>
      <c r="Y24" s="288"/>
      <c r="Z24" s="288"/>
      <c r="AA24" s="289"/>
      <c r="AC24" s="36" t="s">
        <v>246</v>
      </c>
    </row>
    <row r="25" spans="1:30" ht="23.65" customHeight="1">
      <c r="A25" s="196"/>
      <c r="B25" s="286" t="str">
        <f>IF(E23="協働パートナー部門","（所管課）","")</f>
        <v/>
      </c>
      <c r="C25" s="287"/>
      <c r="D25" s="287"/>
      <c r="E25" s="287"/>
      <c r="F25" s="290"/>
      <c r="G25" s="290"/>
      <c r="H25" s="290"/>
      <c r="I25" s="290"/>
      <c r="J25" s="290"/>
      <c r="K25" s="290"/>
      <c r="L25" s="290"/>
      <c r="M25" s="290"/>
      <c r="N25" s="290"/>
      <c r="O25" s="290"/>
      <c r="P25" s="290"/>
      <c r="Q25" s="290"/>
      <c r="R25" s="290"/>
      <c r="S25" s="290"/>
      <c r="T25" s="290"/>
      <c r="U25" s="290"/>
      <c r="V25" s="290"/>
      <c r="W25" s="290"/>
      <c r="X25" s="290"/>
      <c r="Y25" s="290"/>
      <c r="Z25" s="290"/>
      <c r="AA25" s="291"/>
      <c r="AC25" s="157" t="s">
        <v>247</v>
      </c>
      <c r="AD25" s="157"/>
    </row>
    <row r="26" spans="1:30" ht="23.65" customHeight="1">
      <c r="A26" s="194" t="s">
        <v>45</v>
      </c>
      <c r="B26" s="191" t="s">
        <v>46</v>
      </c>
      <c r="C26" s="177"/>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80"/>
    </row>
    <row r="27" spans="1:30" ht="23.65" customHeight="1">
      <c r="A27" s="196"/>
      <c r="B27" s="183" t="s">
        <v>270</v>
      </c>
      <c r="C27" s="184" t="s">
        <v>51</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90"/>
    </row>
    <row r="28" spans="1:30" ht="23.65" customHeight="1">
      <c r="A28" s="194" t="s">
        <v>47</v>
      </c>
      <c r="B28" s="176" t="s">
        <v>49</v>
      </c>
      <c r="C28" s="177" t="s">
        <v>52</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80"/>
    </row>
    <row r="29" spans="1:30" ht="23.65" customHeight="1">
      <c r="A29" s="195"/>
      <c r="B29" s="181" t="s">
        <v>270</v>
      </c>
      <c r="C29" s="32" t="s">
        <v>303</v>
      </c>
      <c r="D29" s="40"/>
      <c r="E29" s="40"/>
      <c r="F29" s="40"/>
      <c r="G29" s="40"/>
      <c r="H29" s="40"/>
      <c r="I29" s="40"/>
      <c r="J29" s="40"/>
      <c r="K29" s="40"/>
      <c r="L29" s="40"/>
      <c r="M29" s="40"/>
      <c r="N29" s="40"/>
      <c r="O29" s="40"/>
      <c r="P29" s="40"/>
      <c r="Q29" s="40"/>
      <c r="R29" s="40"/>
      <c r="S29" s="40"/>
      <c r="T29" s="40"/>
      <c r="U29" s="40"/>
      <c r="V29" s="40"/>
      <c r="W29" s="40"/>
      <c r="X29" s="40"/>
      <c r="Y29" s="40"/>
      <c r="Z29" s="40"/>
      <c r="AA29" s="182"/>
      <c r="AC29" s="37" t="s">
        <v>304</v>
      </c>
    </row>
    <row r="30" spans="1:30" ht="23.65" customHeight="1">
      <c r="A30" s="195"/>
      <c r="B30" s="188" t="s">
        <v>53</v>
      </c>
      <c r="C30" s="303"/>
      <c r="D30" s="303"/>
      <c r="E30" s="303"/>
      <c r="F30" s="303"/>
      <c r="G30" s="303"/>
      <c r="H30" s="303"/>
      <c r="I30" s="303"/>
      <c r="J30" s="303"/>
      <c r="K30" s="303"/>
      <c r="L30" s="303"/>
      <c r="M30" s="303"/>
      <c r="N30" s="303"/>
      <c r="O30" s="303"/>
      <c r="P30" s="303"/>
      <c r="Q30" s="303"/>
      <c r="R30" s="173"/>
      <c r="S30" s="40" t="s">
        <v>271</v>
      </c>
      <c r="T30" s="40"/>
      <c r="U30" s="40"/>
      <c r="V30" s="40"/>
      <c r="W30" s="308"/>
      <c r="X30" s="308"/>
      <c r="Y30" s="308"/>
      <c r="Z30" s="40" t="s">
        <v>272</v>
      </c>
      <c r="AA30" s="182"/>
      <c r="AC30" s="157" t="s">
        <v>305</v>
      </c>
    </row>
    <row r="31" spans="1:30" ht="23.65" customHeight="1">
      <c r="A31" s="196"/>
      <c r="B31" s="189" t="s">
        <v>67</v>
      </c>
      <c r="C31" s="184"/>
      <c r="D31" s="185"/>
      <c r="E31" s="185"/>
      <c r="F31" s="185"/>
      <c r="G31" s="185"/>
      <c r="H31" s="185"/>
      <c r="I31" s="185"/>
      <c r="J31" s="185"/>
      <c r="K31" s="185"/>
      <c r="L31" s="309"/>
      <c r="M31" s="309"/>
      <c r="N31" s="185" t="s">
        <v>68</v>
      </c>
      <c r="O31" s="185"/>
      <c r="P31" s="185"/>
      <c r="Q31" s="185"/>
      <c r="R31" s="185"/>
      <c r="S31" s="185"/>
      <c r="T31" s="185"/>
      <c r="U31" s="185"/>
      <c r="V31" s="185"/>
      <c r="W31" s="185"/>
      <c r="X31" s="185"/>
      <c r="Y31" s="185"/>
      <c r="Z31" s="185"/>
      <c r="AA31" s="190"/>
      <c r="AC31" s="37" t="s">
        <v>251</v>
      </c>
    </row>
    <row r="32" spans="1:30" ht="23.65" customHeight="1">
      <c r="A32" s="194" t="s">
        <v>252</v>
      </c>
      <c r="B32" s="176" t="s">
        <v>270</v>
      </c>
      <c r="C32" s="177" t="s">
        <v>62</v>
      </c>
      <c r="D32" s="178"/>
      <c r="E32" s="178"/>
      <c r="F32" s="179" t="s">
        <v>270</v>
      </c>
      <c r="G32" s="178" t="s">
        <v>63</v>
      </c>
      <c r="H32" s="178"/>
      <c r="I32" s="178"/>
      <c r="J32" s="178"/>
      <c r="K32" s="179" t="s">
        <v>270</v>
      </c>
      <c r="L32" s="178" t="s">
        <v>64</v>
      </c>
      <c r="M32" s="178"/>
      <c r="N32" s="178"/>
      <c r="O32" s="179" t="s">
        <v>270</v>
      </c>
      <c r="P32" s="178" t="s">
        <v>65</v>
      </c>
      <c r="Q32" s="178"/>
      <c r="R32" s="178"/>
      <c r="S32" s="178"/>
      <c r="T32" s="178"/>
      <c r="U32" s="178"/>
      <c r="V32" s="178"/>
      <c r="W32" s="178"/>
      <c r="X32" s="178"/>
      <c r="Y32" s="178"/>
      <c r="Z32" s="178"/>
      <c r="AA32" s="180"/>
    </row>
    <row r="33" spans="1:27" ht="23.65" customHeight="1">
      <c r="A33" s="175"/>
      <c r="B33" s="181" t="s">
        <v>270</v>
      </c>
      <c r="C33" s="32" t="s">
        <v>54</v>
      </c>
      <c r="D33" s="40"/>
      <c r="E33" s="40"/>
      <c r="F33" s="40"/>
      <c r="G33" s="40"/>
      <c r="H33" s="40"/>
      <c r="I33" s="40"/>
      <c r="J33" s="40"/>
      <c r="K33" s="40"/>
      <c r="L33" s="40"/>
      <c r="M33" s="40"/>
      <c r="N33" s="40"/>
      <c r="O33" s="40"/>
      <c r="P33" s="40"/>
      <c r="Q33" s="40"/>
      <c r="R33" s="40"/>
      <c r="S33" s="40"/>
      <c r="T33" s="40"/>
      <c r="U33" s="40"/>
      <c r="V33" s="40"/>
      <c r="W33" s="40"/>
      <c r="X33" s="40"/>
      <c r="Y33" s="40"/>
      <c r="Z33" s="40"/>
      <c r="AA33" s="182"/>
    </row>
    <row r="34" spans="1:27" ht="23.65" customHeight="1">
      <c r="A34" s="175"/>
      <c r="B34" s="181" t="s">
        <v>270</v>
      </c>
      <c r="C34" s="32" t="s">
        <v>55</v>
      </c>
      <c r="D34" s="40"/>
      <c r="E34" s="40"/>
      <c r="F34" s="40"/>
      <c r="G34" s="40"/>
      <c r="H34" s="40"/>
      <c r="I34" s="40"/>
      <c r="J34" s="40"/>
      <c r="K34" s="40"/>
      <c r="L34" s="40"/>
      <c r="M34" s="40"/>
      <c r="N34" s="40"/>
      <c r="O34" s="40"/>
      <c r="P34" s="40"/>
      <c r="Q34" s="40"/>
      <c r="R34" s="40"/>
      <c r="S34" s="40"/>
      <c r="T34" s="40"/>
      <c r="U34" s="40"/>
      <c r="V34" s="40"/>
      <c r="W34" s="40"/>
      <c r="X34" s="40"/>
      <c r="Y34" s="40"/>
      <c r="Z34" s="40"/>
      <c r="AA34" s="182"/>
    </row>
    <row r="35" spans="1:27" ht="23.65" customHeight="1">
      <c r="A35" s="175"/>
      <c r="B35" s="181" t="s">
        <v>270</v>
      </c>
      <c r="C35" s="32" t="s">
        <v>56</v>
      </c>
      <c r="D35" s="40"/>
      <c r="E35" s="40"/>
      <c r="F35" s="40"/>
      <c r="G35" s="40"/>
      <c r="H35" s="40"/>
      <c r="I35" s="40"/>
      <c r="J35" s="40"/>
      <c r="K35" s="40"/>
      <c r="L35" s="40"/>
      <c r="M35" s="40"/>
      <c r="N35" s="40"/>
      <c r="O35" s="40"/>
      <c r="P35" s="40"/>
      <c r="Q35" s="40"/>
      <c r="R35" s="40"/>
      <c r="S35" s="40"/>
      <c r="T35" s="40"/>
      <c r="U35" s="40"/>
      <c r="V35" s="40"/>
      <c r="W35" s="40"/>
      <c r="X35" s="40"/>
      <c r="Y35" s="40"/>
      <c r="Z35" s="40"/>
      <c r="AA35" s="182"/>
    </row>
    <row r="36" spans="1:27" ht="23.65" customHeight="1">
      <c r="A36" s="175"/>
      <c r="B36" s="181" t="s">
        <v>270</v>
      </c>
      <c r="C36" s="32" t="s">
        <v>57</v>
      </c>
      <c r="D36" s="40"/>
      <c r="E36" s="40"/>
      <c r="F36" s="40"/>
      <c r="G36" s="40"/>
      <c r="H36" s="40"/>
      <c r="I36" s="40"/>
      <c r="J36" s="40"/>
      <c r="K36" s="40"/>
      <c r="L36" s="40"/>
      <c r="M36" s="40"/>
      <c r="N36" s="40"/>
      <c r="O36" s="40"/>
      <c r="P36" s="40"/>
      <c r="Q36" s="40"/>
      <c r="R36" s="40"/>
      <c r="S36" s="40"/>
      <c r="T36" s="40"/>
      <c r="U36" s="40"/>
      <c r="V36" s="40"/>
      <c r="W36" s="40"/>
      <c r="X36" s="40"/>
      <c r="Y36" s="40"/>
      <c r="Z36" s="40"/>
      <c r="AA36" s="182"/>
    </row>
    <row r="37" spans="1:27" ht="23.65" customHeight="1">
      <c r="A37" s="175"/>
      <c r="B37" s="181" t="s">
        <v>270</v>
      </c>
      <c r="C37" s="32" t="s">
        <v>58</v>
      </c>
      <c r="D37" s="40"/>
      <c r="E37" s="40"/>
      <c r="F37" s="40"/>
      <c r="G37" s="40"/>
      <c r="H37" s="40"/>
      <c r="I37" s="40"/>
      <c r="J37" s="40"/>
      <c r="K37" s="40"/>
      <c r="L37" s="40"/>
      <c r="M37" s="40"/>
      <c r="N37" s="40"/>
      <c r="O37" s="40"/>
      <c r="P37" s="40"/>
      <c r="Q37" s="40"/>
      <c r="R37" s="40"/>
      <c r="S37" s="40"/>
      <c r="T37" s="40"/>
      <c r="U37" s="40"/>
      <c r="V37" s="40"/>
      <c r="W37" s="40"/>
      <c r="X37" s="40"/>
      <c r="Y37" s="40"/>
      <c r="Z37" s="40"/>
      <c r="AA37" s="182"/>
    </row>
    <row r="38" spans="1:27" ht="23.65" customHeight="1">
      <c r="A38" s="175"/>
      <c r="B38" s="181" t="s">
        <v>270</v>
      </c>
      <c r="C38" s="32" t="s">
        <v>59</v>
      </c>
      <c r="D38" s="40"/>
      <c r="E38" s="40"/>
      <c r="F38" s="40"/>
      <c r="G38" s="40"/>
      <c r="H38" s="40"/>
      <c r="I38" s="40"/>
      <c r="J38" s="40"/>
      <c r="K38" s="40"/>
      <c r="L38" s="40"/>
      <c r="M38" s="40"/>
      <c r="N38" s="40"/>
      <c r="O38" s="40"/>
      <c r="P38" s="40"/>
      <c r="Q38" s="40"/>
      <c r="R38" s="40"/>
      <c r="S38" s="40"/>
      <c r="T38" s="40"/>
      <c r="U38" s="40"/>
      <c r="V38" s="40"/>
      <c r="W38" s="40"/>
      <c r="X38" s="40"/>
      <c r="Y38" s="40"/>
      <c r="Z38" s="40"/>
      <c r="AA38" s="182"/>
    </row>
    <row r="39" spans="1:27" ht="23.65" customHeight="1">
      <c r="A39" s="175"/>
      <c r="B39" s="181" t="s">
        <v>270</v>
      </c>
      <c r="C39" s="32" t="s">
        <v>61</v>
      </c>
      <c r="D39" s="40"/>
      <c r="E39" s="40"/>
      <c r="F39" s="303"/>
      <c r="G39" s="303"/>
      <c r="H39" s="303"/>
      <c r="I39" s="303"/>
      <c r="J39" s="303"/>
      <c r="K39" s="303"/>
      <c r="L39" s="303"/>
      <c r="M39" s="303"/>
      <c r="N39" s="303"/>
      <c r="O39" s="303"/>
      <c r="P39" s="303"/>
      <c r="Q39" s="303"/>
      <c r="R39" s="303"/>
      <c r="S39" s="303"/>
      <c r="T39" s="303"/>
      <c r="U39" s="303"/>
      <c r="V39" s="303"/>
      <c r="W39" s="303"/>
      <c r="X39" s="303"/>
      <c r="Y39" s="303"/>
      <c r="Z39" s="173" t="s">
        <v>60</v>
      </c>
      <c r="AA39" s="204"/>
    </row>
    <row r="40" spans="1:27" ht="23.65" customHeight="1">
      <c r="A40" s="205"/>
      <c r="B40" s="282" t="s">
        <v>312</v>
      </c>
      <c r="C40" s="186"/>
      <c r="D40" s="206"/>
      <c r="E40" s="206"/>
      <c r="F40" s="207"/>
      <c r="G40" s="207"/>
      <c r="H40" s="207"/>
      <c r="I40" s="207"/>
      <c r="J40" s="207"/>
      <c r="K40" s="207"/>
      <c r="L40" s="207"/>
      <c r="M40" s="207"/>
      <c r="N40" s="207"/>
      <c r="O40" s="207"/>
      <c r="P40" s="207"/>
      <c r="Q40" s="207"/>
      <c r="R40" s="207"/>
      <c r="S40" s="207"/>
      <c r="T40" s="207"/>
      <c r="U40" s="207"/>
      <c r="V40" s="207"/>
      <c r="W40" s="207"/>
      <c r="X40" s="207"/>
      <c r="Y40" s="207"/>
      <c r="Z40" s="186"/>
      <c r="AA40" s="187"/>
    </row>
  </sheetData>
  <sheetProtection password="CC0D" sheet="1" formatCells="0" formatColumns="0" formatRows="0" selectLockedCells="1"/>
  <mergeCells count="34">
    <mergeCell ref="F39:Y39"/>
    <mergeCell ref="K8:N8"/>
    <mergeCell ref="O10:AA10"/>
    <mergeCell ref="O8:AA8"/>
    <mergeCell ref="R11:AA11"/>
    <mergeCell ref="R12:AA12"/>
    <mergeCell ref="O12:Q12"/>
    <mergeCell ref="O11:Q11"/>
    <mergeCell ref="C30:Q30"/>
    <mergeCell ref="W30:Y30"/>
    <mergeCell ref="L31:M31"/>
    <mergeCell ref="R23:AA23"/>
    <mergeCell ref="A17:AA17"/>
    <mergeCell ref="A19:AA19"/>
    <mergeCell ref="B23:D23"/>
    <mergeCell ref="E23:N23"/>
    <mergeCell ref="T3:AA3"/>
    <mergeCell ref="B22:AA22"/>
    <mergeCell ref="P9:AA9"/>
    <mergeCell ref="K11:N13"/>
    <mergeCell ref="K14:N15"/>
    <mergeCell ref="K9:N10"/>
    <mergeCell ref="R13:AA13"/>
    <mergeCell ref="R14:AA14"/>
    <mergeCell ref="R15:AA15"/>
    <mergeCell ref="O15:Q15"/>
    <mergeCell ref="O14:Q14"/>
    <mergeCell ref="O13:Q13"/>
    <mergeCell ref="A20:AA20"/>
    <mergeCell ref="O23:Q23"/>
    <mergeCell ref="B24:E24"/>
    <mergeCell ref="F24:AA24"/>
    <mergeCell ref="F25:AA25"/>
    <mergeCell ref="B25:E25"/>
  </mergeCells>
  <phoneticPr fontId="2"/>
  <dataValidations count="3">
    <dataValidation type="list" allowBlank="1" showInputMessage="1" sqref="B27:B29 K32 O32 F32 B32:B39">
      <formula1>"■,□"</formula1>
    </dataValidation>
    <dataValidation type="list" allowBlank="1" showInputMessage="1" showErrorMessage="1" sqref="E23:N23">
      <formula1>部門</formula1>
    </dataValidation>
    <dataValidation type="list" allowBlank="1" showInputMessage="1" showErrorMessage="1" sqref="R23:AA23">
      <formula1>INDIRECT(E23)</formula1>
    </dataValidation>
  </dataValidations>
  <pageMargins left="0.63" right="0.19685039370078741" top="0.43307086614173229" bottom="0.28000000000000003" header="0.23622047244094491" footer="0.19685039370078741"/>
  <pageSetup paperSize="9" scale="88"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14:formula1>
            <xm:f>入力補助!$E$2:$E$12</xm:f>
          </x14:formula1>
          <xm:sqref>F24:AA24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50"/>
  <sheetViews>
    <sheetView showGridLines="0" zoomScaleNormal="100" workbookViewId="0">
      <selection activeCell="B6" sqref="B6:H11"/>
    </sheetView>
  </sheetViews>
  <sheetFormatPr defaultColWidth="3.25" defaultRowHeight="16.149999999999999" customHeight="1"/>
  <cols>
    <col min="1" max="1" width="1.25" style="32" customWidth="1"/>
    <col min="2" max="2" width="13.125" style="32" customWidth="1"/>
    <col min="3" max="3" width="3.25" style="32" customWidth="1"/>
    <col min="4" max="5" width="15.75" style="32" customWidth="1"/>
    <col min="6" max="6" width="15.375" style="32" customWidth="1"/>
    <col min="7" max="8" width="12.5" style="32" customWidth="1"/>
    <col min="9" max="9" width="2.375" style="32" customWidth="1"/>
    <col min="10" max="12" width="3.25" style="32" customWidth="1"/>
    <col min="13" max="13" width="4.5" style="32" customWidth="1"/>
    <col min="14" max="16384" width="3.25" style="32"/>
  </cols>
  <sheetData>
    <row r="1" spans="1:30" ht="10.15" customHeight="1"/>
    <row r="2" spans="1:30" ht="16.149999999999999" customHeight="1">
      <c r="B2" s="171" t="s">
        <v>137</v>
      </c>
    </row>
    <row r="3" spans="1:30" ht="10.15" customHeight="1"/>
    <row r="4" spans="1:30" ht="16.149999999999999" customHeight="1">
      <c r="A4" s="33" t="s">
        <v>127</v>
      </c>
    </row>
    <row r="5" spans="1:30" ht="16.149999999999999" customHeight="1">
      <c r="B5" s="33" t="s">
        <v>128</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ht="16.149999999999999" customHeight="1">
      <c r="B6" s="316"/>
      <c r="C6" s="316"/>
      <c r="D6" s="316"/>
      <c r="E6" s="316"/>
      <c r="F6" s="316"/>
      <c r="G6" s="316"/>
      <c r="H6" s="316"/>
      <c r="I6" s="33"/>
      <c r="J6" s="33"/>
      <c r="K6" s="33"/>
      <c r="L6" s="33"/>
      <c r="M6" s="33"/>
      <c r="N6" s="33"/>
      <c r="O6" s="33"/>
      <c r="P6" s="33"/>
      <c r="Q6" s="33"/>
      <c r="R6" s="33"/>
      <c r="S6" s="33"/>
      <c r="T6" s="33"/>
      <c r="U6" s="33"/>
      <c r="V6" s="33"/>
      <c r="W6" s="33"/>
      <c r="X6" s="33"/>
      <c r="Y6" s="33"/>
      <c r="Z6" s="33"/>
      <c r="AA6" s="33"/>
      <c r="AB6" s="33"/>
      <c r="AC6" s="33"/>
      <c r="AD6" s="33"/>
    </row>
    <row r="7" spans="1:30" ht="16.149999999999999" customHeight="1">
      <c r="B7" s="316"/>
      <c r="C7" s="316"/>
      <c r="D7" s="316"/>
      <c r="E7" s="316"/>
      <c r="F7" s="316"/>
      <c r="G7" s="316"/>
      <c r="H7" s="316"/>
      <c r="I7" s="33"/>
      <c r="J7" s="33"/>
      <c r="K7" s="33"/>
      <c r="L7" s="33"/>
      <c r="M7" s="33"/>
      <c r="N7" s="33"/>
      <c r="O7" s="33"/>
      <c r="P7" s="33"/>
      <c r="Q7" s="33"/>
      <c r="R7" s="33"/>
      <c r="S7" s="33"/>
      <c r="T7" s="33"/>
      <c r="U7" s="33"/>
      <c r="V7" s="33"/>
      <c r="W7" s="33"/>
      <c r="X7" s="33"/>
      <c r="Y7" s="33"/>
      <c r="Z7" s="33"/>
      <c r="AA7" s="33"/>
      <c r="AB7" s="33"/>
      <c r="AC7" s="33"/>
      <c r="AD7" s="33"/>
    </row>
    <row r="8" spans="1:30" ht="16.149999999999999" customHeight="1">
      <c r="B8" s="316"/>
      <c r="C8" s="316"/>
      <c r="D8" s="316"/>
      <c r="E8" s="316"/>
      <c r="F8" s="316"/>
      <c r="G8" s="316"/>
      <c r="H8" s="316"/>
      <c r="I8" s="33"/>
      <c r="J8" s="33"/>
      <c r="K8" s="33"/>
      <c r="L8" s="33"/>
      <c r="M8" s="33"/>
      <c r="N8" s="33"/>
      <c r="O8" s="33"/>
      <c r="P8" s="33"/>
      <c r="Q8" s="33"/>
      <c r="R8" s="33"/>
      <c r="S8" s="33"/>
      <c r="T8" s="33"/>
      <c r="U8" s="33"/>
      <c r="V8" s="33"/>
      <c r="W8" s="33"/>
      <c r="X8" s="33"/>
      <c r="Y8" s="33"/>
      <c r="Z8" s="33"/>
      <c r="AA8" s="33"/>
      <c r="AB8" s="33"/>
      <c r="AC8" s="33"/>
      <c r="AD8" s="33"/>
    </row>
    <row r="9" spans="1:30" ht="16.149999999999999" customHeight="1">
      <c r="B9" s="316"/>
      <c r="C9" s="316"/>
      <c r="D9" s="316"/>
      <c r="E9" s="316"/>
      <c r="F9" s="316"/>
      <c r="G9" s="316"/>
      <c r="H9" s="316"/>
      <c r="I9" s="33"/>
      <c r="J9" s="33"/>
      <c r="K9" s="33"/>
      <c r="L9" s="33"/>
      <c r="M9" s="33"/>
      <c r="N9" s="33"/>
      <c r="O9" s="33"/>
      <c r="P9" s="33"/>
      <c r="Q9" s="33"/>
      <c r="R9" s="33"/>
      <c r="S9" s="33"/>
      <c r="T9" s="33"/>
      <c r="U9" s="33"/>
      <c r="V9" s="33"/>
      <c r="W9" s="33"/>
      <c r="X9" s="33"/>
      <c r="Y9" s="33"/>
      <c r="Z9" s="33"/>
      <c r="AA9" s="33"/>
      <c r="AB9" s="33"/>
      <c r="AC9" s="33"/>
      <c r="AD9" s="33"/>
    </row>
    <row r="10" spans="1:30" ht="16.149999999999999" customHeight="1">
      <c r="B10" s="316"/>
      <c r="C10" s="316"/>
      <c r="D10" s="316"/>
      <c r="E10" s="316"/>
      <c r="F10" s="316"/>
      <c r="G10" s="316"/>
      <c r="H10" s="316"/>
      <c r="I10" s="33"/>
      <c r="J10" s="33"/>
      <c r="K10" s="33"/>
      <c r="L10" s="33"/>
      <c r="M10" s="33"/>
      <c r="N10" s="33"/>
      <c r="O10" s="33"/>
      <c r="P10" s="33"/>
      <c r="Q10" s="33"/>
      <c r="R10" s="33"/>
      <c r="S10" s="33"/>
      <c r="T10" s="33"/>
      <c r="U10" s="33"/>
      <c r="V10" s="33"/>
      <c r="W10" s="33"/>
      <c r="X10" s="33"/>
      <c r="Y10" s="33"/>
      <c r="Z10" s="33"/>
      <c r="AA10" s="33"/>
      <c r="AB10" s="33"/>
      <c r="AC10" s="33"/>
      <c r="AD10" s="33"/>
    </row>
    <row r="11" spans="1:30" ht="16.149999999999999" customHeight="1">
      <c r="B11" s="316"/>
      <c r="C11" s="316"/>
      <c r="D11" s="316"/>
      <c r="E11" s="316"/>
      <c r="F11" s="316"/>
      <c r="G11" s="316"/>
      <c r="H11" s="316"/>
      <c r="I11" s="34"/>
      <c r="J11" s="34"/>
      <c r="K11" s="34"/>
      <c r="L11" s="34"/>
      <c r="M11" s="34"/>
      <c r="N11" s="34"/>
      <c r="O11" s="34"/>
      <c r="P11" s="34"/>
      <c r="Q11" s="34"/>
      <c r="R11" s="34"/>
      <c r="S11" s="34"/>
      <c r="T11" s="34"/>
      <c r="U11" s="34"/>
      <c r="V11" s="34"/>
      <c r="W11" s="34"/>
      <c r="X11" s="34"/>
      <c r="Y11" s="34"/>
      <c r="Z11" s="34"/>
      <c r="AA11" s="34"/>
      <c r="AB11" s="34"/>
      <c r="AC11" s="34"/>
      <c r="AD11" s="34"/>
    </row>
    <row r="12" spans="1:30" ht="27.4" customHeight="1">
      <c r="A12" s="215"/>
      <c r="B12" s="216"/>
      <c r="C12" s="216"/>
      <c r="D12" s="216"/>
      <c r="E12" s="216"/>
      <c r="F12" s="216"/>
      <c r="G12" s="216"/>
      <c r="H12" s="216"/>
      <c r="I12" s="216"/>
      <c r="J12"/>
      <c r="K12" s="216"/>
      <c r="L12" s="216"/>
      <c r="M12" s="34"/>
      <c r="N12" s="34"/>
      <c r="O12" s="34"/>
      <c r="P12" s="34"/>
      <c r="Q12" s="34"/>
      <c r="R12" s="34"/>
      <c r="S12" s="34"/>
      <c r="T12" s="34"/>
      <c r="U12" s="34"/>
      <c r="V12" s="34"/>
      <c r="W12" s="34"/>
      <c r="X12" s="34"/>
      <c r="Y12" s="34"/>
      <c r="Z12" s="34"/>
      <c r="AA12" s="34"/>
      <c r="AB12" s="34"/>
      <c r="AC12" s="34"/>
      <c r="AD12" s="34"/>
    </row>
    <row r="13" spans="1:30" ht="19.149999999999999" customHeight="1">
      <c r="A13" s="215"/>
      <c r="B13" s="216"/>
      <c r="C13" s="216"/>
      <c r="D13" s="216"/>
      <c r="E13" s="216"/>
      <c r="F13" s="216"/>
      <c r="G13" s="216"/>
      <c r="H13" s="216"/>
      <c r="I13" s="216"/>
      <c r="J13" s="216"/>
      <c r="K13" s="216"/>
      <c r="L13" s="216"/>
      <c r="M13" s="34"/>
      <c r="N13" s="34"/>
      <c r="O13" s="34"/>
      <c r="P13" s="34"/>
      <c r="Q13" s="34"/>
      <c r="R13" s="34"/>
      <c r="S13" s="34"/>
      <c r="T13" s="34"/>
      <c r="U13" s="34"/>
      <c r="V13" s="34"/>
      <c r="W13" s="34"/>
      <c r="X13" s="34"/>
      <c r="Y13" s="34"/>
      <c r="Z13" s="34"/>
      <c r="AA13" s="34"/>
      <c r="AB13" s="34"/>
      <c r="AC13" s="34"/>
      <c r="AD13" s="34"/>
    </row>
    <row r="14" spans="1:30" ht="19.149999999999999" customHeight="1">
      <c r="A14" s="215"/>
      <c r="B14" s="216"/>
      <c r="C14" s="216"/>
      <c r="D14" s="216"/>
      <c r="E14" s="216"/>
      <c r="F14" s="216"/>
      <c r="G14" s="216"/>
      <c r="H14" s="216"/>
      <c r="I14" s="216"/>
      <c r="J14" s="216"/>
      <c r="K14" s="216"/>
      <c r="L14" s="216"/>
      <c r="M14" s="34"/>
      <c r="N14" s="34"/>
      <c r="O14" s="34"/>
      <c r="P14" s="34"/>
      <c r="Q14" s="34"/>
      <c r="R14" s="34"/>
      <c r="S14" s="34"/>
      <c r="T14" s="34"/>
      <c r="U14" s="34"/>
      <c r="V14" s="34"/>
      <c r="W14" s="34"/>
      <c r="X14" s="34"/>
      <c r="Y14" s="34"/>
      <c r="Z14" s="34"/>
      <c r="AA14" s="34"/>
      <c r="AB14" s="34"/>
      <c r="AC14" s="34"/>
      <c r="AD14" s="34"/>
    </row>
    <row r="15" spans="1:30" ht="13.5">
      <c r="A15" s="215"/>
      <c r="B15" s="216"/>
      <c r="C15" s="216"/>
      <c r="D15" s="216"/>
      <c r="E15" s="216"/>
      <c r="F15" s="216"/>
      <c r="G15" s="216"/>
      <c r="H15" s="216"/>
      <c r="I15" s="216"/>
      <c r="J15" s="216"/>
      <c r="K15" s="216"/>
      <c r="L15" s="216"/>
      <c r="M15" s="34"/>
      <c r="N15" s="34"/>
      <c r="O15" s="34"/>
      <c r="P15" s="34"/>
      <c r="Q15" s="34"/>
      <c r="R15" s="34"/>
      <c r="S15" s="34"/>
      <c r="T15" s="34"/>
      <c r="U15" s="34"/>
      <c r="V15" s="34"/>
      <c r="W15" s="34"/>
      <c r="X15" s="34"/>
      <c r="Y15" s="34"/>
      <c r="Z15" s="34"/>
      <c r="AA15" s="34"/>
      <c r="AB15" s="34"/>
      <c r="AC15" s="34"/>
      <c r="AD15" s="34"/>
    </row>
    <row r="16" spans="1:30" ht="16.149999999999999" customHeight="1">
      <c r="A16" s="215"/>
      <c r="B16" s="216"/>
      <c r="C16" s="216"/>
      <c r="D16" s="216"/>
      <c r="E16" s="216"/>
      <c r="F16" s="216"/>
      <c r="G16" s="216"/>
      <c r="H16" s="216"/>
      <c r="I16" s="216"/>
      <c r="J16" s="216"/>
      <c r="K16" s="216"/>
      <c r="L16" s="216"/>
      <c r="M16" s="34"/>
      <c r="N16" s="34"/>
      <c r="O16" s="34"/>
      <c r="P16" s="34"/>
      <c r="Q16" s="34"/>
      <c r="R16" s="34"/>
      <c r="S16" s="34"/>
      <c r="T16" s="34"/>
      <c r="U16" s="34"/>
      <c r="V16" s="34"/>
      <c r="W16" s="34"/>
      <c r="X16" s="34"/>
      <c r="Y16" s="34"/>
      <c r="Z16" s="34"/>
      <c r="AA16" s="34"/>
      <c r="AB16" s="34"/>
      <c r="AC16" s="34"/>
      <c r="AD16" s="34"/>
    </row>
    <row r="17" spans="2:10" ht="16.149999999999999" customHeight="1">
      <c r="B17" s="33" t="s">
        <v>129</v>
      </c>
    </row>
    <row r="18" spans="2:10" ht="16.149999999999999" customHeight="1">
      <c r="B18" s="316"/>
      <c r="C18" s="316"/>
      <c r="D18" s="316"/>
      <c r="E18" s="316"/>
      <c r="F18" s="316"/>
      <c r="G18" s="316"/>
      <c r="H18" s="316"/>
    </row>
    <row r="19" spans="2:10" ht="16.149999999999999" customHeight="1">
      <c r="B19" s="316"/>
      <c r="C19" s="316"/>
      <c r="D19" s="316"/>
      <c r="E19" s="316"/>
      <c r="F19" s="316"/>
      <c r="G19" s="316"/>
      <c r="H19" s="316"/>
    </row>
    <row r="20" spans="2:10" ht="16.149999999999999" customHeight="1">
      <c r="B20" s="316"/>
      <c r="C20" s="316"/>
      <c r="D20" s="316"/>
      <c r="E20" s="316"/>
      <c r="F20" s="316"/>
      <c r="G20" s="316"/>
      <c r="H20" s="316"/>
    </row>
    <row r="21" spans="2:10" ht="16.149999999999999" customHeight="1">
      <c r="B21" s="316"/>
      <c r="C21" s="316"/>
      <c r="D21" s="316"/>
      <c r="E21" s="316"/>
      <c r="F21" s="316"/>
      <c r="G21" s="316"/>
      <c r="H21" s="316"/>
    </row>
    <row r="22" spans="2:10" ht="16.149999999999999" customHeight="1">
      <c r="B22" s="34"/>
      <c r="C22" s="34"/>
      <c r="D22" s="34"/>
      <c r="E22" s="34"/>
      <c r="F22" s="34"/>
      <c r="G22" s="34"/>
      <c r="H22" s="34"/>
    </row>
    <row r="23" spans="2:10" ht="16.149999999999999" customHeight="1">
      <c r="B23" s="33" t="s">
        <v>130</v>
      </c>
    </row>
    <row r="24" spans="2:10" ht="16.149999999999999" customHeight="1">
      <c r="B24" s="317" t="s">
        <v>135</v>
      </c>
      <c r="C24" s="318" t="s">
        <v>69</v>
      </c>
      <c r="D24" s="318" t="s">
        <v>70</v>
      </c>
      <c r="E24" s="318"/>
      <c r="F24" s="318" t="s">
        <v>71</v>
      </c>
      <c r="G24" s="318" t="s">
        <v>134</v>
      </c>
      <c r="H24" s="318"/>
    </row>
    <row r="25" spans="2:10" ht="16.149999999999999" customHeight="1">
      <c r="B25" s="317"/>
      <c r="C25" s="318"/>
      <c r="D25" s="318"/>
      <c r="E25" s="318"/>
      <c r="F25" s="318"/>
      <c r="G25" s="192" t="s">
        <v>72</v>
      </c>
      <c r="H25" s="192" t="s">
        <v>73</v>
      </c>
    </row>
    <row r="26" spans="2:10" ht="18.399999999999999" customHeight="1">
      <c r="B26" s="211"/>
      <c r="C26" s="212"/>
      <c r="D26" s="315"/>
      <c r="E26" s="315"/>
      <c r="F26" s="213"/>
      <c r="G26" s="214"/>
      <c r="H26" s="214"/>
      <c r="J26" s="32" t="s">
        <v>313</v>
      </c>
    </row>
    <row r="27" spans="2:10" ht="18.399999999999999" customHeight="1">
      <c r="B27" s="211"/>
      <c r="C27" s="212"/>
      <c r="D27" s="315"/>
      <c r="E27" s="315"/>
      <c r="F27" s="213"/>
      <c r="G27" s="214"/>
      <c r="H27" s="214"/>
      <c r="J27" s="32" t="s">
        <v>314</v>
      </c>
    </row>
    <row r="28" spans="2:10" ht="18.399999999999999" customHeight="1">
      <c r="B28" s="211"/>
      <c r="C28" s="212"/>
      <c r="D28" s="315"/>
      <c r="E28" s="315"/>
      <c r="F28" s="213"/>
      <c r="G28" s="214"/>
      <c r="H28" s="214"/>
    </row>
    <row r="29" spans="2:10" ht="18.399999999999999" customHeight="1">
      <c r="B29" s="211"/>
      <c r="C29" s="212"/>
      <c r="D29" s="315"/>
      <c r="E29" s="315"/>
      <c r="F29" s="213"/>
      <c r="G29" s="214"/>
      <c r="H29" s="214"/>
    </row>
    <row r="30" spans="2:10" ht="16.149999999999999" customHeight="1">
      <c r="B30" s="33"/>
      <c r="C30" s="33"/>
      <c r="D30" s="33"/>
      <c r="E30" s="33"/>
      <c r="F30" s="33"/>
      <c r="G30" s="33"/>
      <c r="H30" s="33"/>
    </row>
    <row r="31" spans="2:10" ht="16.149999999999999" customHeight="1">
      <c r="B31" s="33" t="s">
        <v>131</v>
      </c>
    </row>
    <row r="32" spans="2:10" ht="36" customHeight="1">
      <c r="B32" s="321" t="s">
        <v>136</v>
      </c>
      <c r="C32" s="321"/>
      <c r="D32" s="321"/>
      <c r="E32" s="321"/>
      <c r="F32" s="321"/>
      <c r="G32" s="321"/>
      <c r="H32" s="321"/>
    </row>
    <row r="33" spans="2:30" ht="16.149999999999999" customHeight="1">
      <c r="B33" s="316"/>
      <c r="C33" s="322"/>
      <c r="D33" s="322"/>
      <c r="E33" s="322"/>
      <c r="F33" s="322"/>
      <c r="G33" s="322"/>
      <c r="H33" s="322"/>
    </row>
    <row r="34" spans="2:30" ht="16.149999999999999" customHeight="1">
      <c r="B34" s="322"/>
      <c r="C34" s="322"/>
      <c r="D34" s="322"/>
      <c r="E34" s="322"/>
      <c r="F34" s="322"/>
      <c r="G34" s="322"/>
      <c r="H34" s="322"/>
    </row>
    <row r="35" spans="2:30" ht="16.149999999999999" customHeight="1">
      <c r="B35" s="322"/>
      <c r="C35" s="322"/>
      <c r="D35" s="322"/>
      <c r="E35" s="322"/>
      <c r="F35" s="322"/>
      <c r="G35" s="322"/>
      <c r="H35" s="322"/>
    </row>
    <row r="36" spans="2:30" ht="16.149999999999999" customHeight="1">
      <c r="B36" s="322"/>
      <c r="C36" s="322"/>
      <c r="D36" s="322"/>
      <c r="E36" s="322"/>
      <c r="F36" s="322"/>
      <c r="G36" s="322"/>
      <c r="H36" s="322"/>
    </row>
    <row r="37" spans="2:30" ht="16.149999999999999" customHeight="1">
      <c r="B37" s="322"/>
      <c r="C37" s="322"/>
      <c r="D37" s="322"/>
      <c r="E37" s="322"/>
      <c r="F37" s="322"/>
      <c r="G37" s="322"/>
      <c r="H37" s="322"/>
      <c r="I37" s="33"/>
      <c r="J37" s="33"/>
      <c r="K37" s="33"/>
      <c r="L37" s="33"/>
      <c r="M37" s="33"/>
      <c r="N37" s="33"/>
      <c r="O37" s="33"/>
      <c r="P37" s="33"/>
      <c r="Q37" s="33"/>
      <c r="R37" s="33"/>
      <c r="S37" s="33"/>
      <c r="T37" s="33"/>
      <c r="U37" s="33"/>
      <c r="V37" s="33"/>
      <c r="W37" s="33"/>
      <c r="X37" s="33"/>
      <c r="Y37" s="33"/>
      <c r="Z37" s="33"/>
      <c r="AA37" s="33"/>
      <c r="AB37" s="33"/>
      <c r="AC37" s="33"/>
      <c r="AD37" s="33"/>
    </row>
    <row r="38" spans="2:30" ht="16.149999999999999" customHeight="1">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2:30" ht="16.149999999999999" customHeight="1">
      <c r="B39" s="33" t="s">
        <v>132</v>
      </c>
    </row>
    <row r="40" spans="2:30" ht="16.149999999999999" customHeight="1">
      <c r="B40" s="320" t="s">
        <v>74</v>
      </c>
      <c r="C40" s="320"/>
      <c r="D40" s="320"/>
      <c r="E40" s="320" t="s">
        <v>75</v>
      </c>
      <c r="F40" s="320"/>
      <c r="G40" s="320"/>
      <c r="H40" s="320"/>
    </row>
    <row r="41" spans="2:30" ht="18.399999999999999" customHeight="1">
      <c r="B41" s="319"/>
      <c r="C41" s="319"/>
      <c r="D41" s="319"/>
      <c r="E41" s="319"/>
      <c r="F41" s="319"/>
      <c r="G41" s="319"/>
      <c r="H41" s="319"/>
      <c r="I41" s="33"/>
      <c r="J41" s="33"/>
      <c r="K41" s="33"/>
      <c r="L41" s="33"/>
      <c r="M41" s="33"/>
      <c r="N41" s="33"/>
      <c r="O41" s="33"/>
      <c r="P41" s="33"/>
      <c r="Q41" s="33"/>
      <c r="R41" s="33"/>
      <c r="S41" s="33"/>
      <c r="T41" s="33"/>
      <c r="U41" s="33"/>
      <c r="V41" s="33"/>
      <c r="W41" s="33"/>
      <c r="X41" s="33"/>
      <c r="Y41" s="33"/>
      <c r="Z41" s="33"/>
      <c r="AA41" s="33"/>
      <c r="AB41" s="33"/>
      <c r="AC41" s="33"/>
      <c r="AD41" s="33"/>
    </row>
    <row r="42" spans="2:30" ht="18.399999999999999" customHeight="1">
      <c r="B42" s="319"/>
      <c r="C42" s="319"/>
      <c r="D42" s="319"/>
      <c r="E42" s="319"/>
      <c r="F42" s="319"/>
      <c r="G42" s="319"/>
      <c r="H42" s="319"/>
      <c r="I42" s="33"/>
      <c r="J42" s="33"/>
      <c r="K42" s="33"/>
      <c r="L42" s="33"/>
      <c r="M42" s="33"/>
      <c r="N42" s="33"/>
      <c r="O42" s="33"/>
      <c r="P42" s="33"/>
      <c r="Q42" s="33"/>
      <c r="R42" s="33"/>
      <c r="S42" s="33"/>
      <c r="T42" s="33"/>
      <c r="U42" s="33"/>
      <c r="V42" s="33"/>
      <c r="W42" s="33"/>
      <c r="X42" s="33"/>
      <c r="Y42" s="33"/>
      <c r="Z42" s="33"/>
      <c r="AA42" s="33"/>
      <c r="AB42" s="33"/>
      <c r="AC42" s="33"/>
      <c r="AD42" s="33"/>
    </row>
    <row r="43" spans="2:30" ht="18.399999999999999" customHeight="1">
      <c r="B43" s="319"/>
      <c r="C43" s="319"/>
      <c r="D43" s="319"/>
      <c r="E43" s="319"/>
      <c r="F43" s="319"/>
      <c r="G43" s="319"/>
      <c r="H43" s="319"/>
      <c r="I43" s="33"/>
      <c r="J43" s="33"/>
      <c r="K43" s="33"/>
      <c r="L43" s="33"/>
      <c r="M43" s="33"/>
      <c r="N43" s="33"/>
      <c r="O43" s="33"/>
      <c r="P43" s="33"/>
      <c r="Q43" s="33"/>
      <c r="R43" s="33"/>
      <c r="S43" s="33"/>
      <c r="T43" s="33"/>
      <c r="U43" s="33"/>
      <c r="V43" s="33"/>
      <c r="W43" s="33"/>
      <c r="X43" s="33"/>
      <c r="Y43" s="33"/>
      <c r="Z43" s="33"/>
      <c r="AA43" s="33"/>
      <c r="AB43" s="33"/>
      <c r="AC43" s="33"/>
      <c r="AD43" s="33"/>
    </row>
    <row r="44" spans="2:30" ht="16.149999999999999" customHeight="1">
      <c r="B44" s="35"/>
      <c r="C44" s="35"/>
      <c r="D44" s="35"/>
      <c r="E44" s="35"/>
      <c r="F44" s="35"/>
      <c r="G44" s="35"/>
      <c r="H44" s="35"/>
      <c r="I44" s="33"/>
      <c r="J44" s="33"/>
      <c r="K44" s="33"/>
      <c r="L44" s="33"/>
      <c r="M44" s="33"/>
      <c r="N44" s="33"/>
      <c r="O44" s="33"/>
      <c r="P44" s="33"/>
      <c r="Q44" s="33"/>
      <c r="R44" s="33"/>
      <c r="S44" s="33"/>
      <c r="T44" s="33"/>
      <c r="U44" s="33"/>
      <c r="V44" s="33"/>
      <c r="W44" s="33"/>
      <c r="X44" s="33"/>
      <c r="Y44" s="33"/>
      <c r="Z44" s="33"/>
      <c r="AA44" s="33"/>
      <c r="AB44" s="33"/>
      <c r="AC44" s="33"/>
      <c r="AD44" s="33"/>
    </row>
    <row r="45" spans="2:30" ht="16.149999999999999" customHeight="1">
      <c r="B45" s="33" t="s">
        <v>133</v>
      </c>
    </row>
    <row r="46" spans="2:30" ht="16.149999999999999" customHeight="1">
      <c r="B46" s="316"/>
      <c r="C46" s="316"/>
      <c r="D46" s="316"/>
      <c r="E46" s="316"/>
      <c r="F46" s="316"/>
      <c r="G46" s="316"/>
      <c r="H46" s="316"/>
    </row>
    <row r="47" spans="2:30" ht="16.149999999999999" customHeight="1">
      <c r="B47" s="316"/>
      <c r="C47" s="316"/>
      <c r="D47" s="316"/>
      <c r="E47" s="316"/>
      <c r="F47" s="316"/>
      <c r="G47" s="316"/>
      <c r="H47" s="316"/>
    </row>
    <row r="48" spans="2:30" ht="16.149999999999999" customHeight="1">
      <c r="B48" s="316"/>
      <c r="C48" s="316"/>
      <c r="D48" s="316"/>
      <c r="E48" s="316"/>
      <c r="F48" s="316"/>
      <c r="G48" s="316"/>
      <c r="H48" s="316"/>
    </row>
    <row r="49" spans="2:8" ht="16.149999999999999" customHeight="1">
      <c r="B49" s="316"/>
      <c r="C49" s="316"/>
      <c r="D49" s="316"/>
      <c r="E49" s="316"/>
      <c r="F49" s="316"/>
      <c r="G49" s="316"/>
      <c r="H49" s="316"/>
    </row>
    <row r="50" spans="2:8" ht="7.9" customHeight="1">
      <c r="B50" s="33"/>
    </row>
  </sheetData>
  <sheetProtection password="CC0D" sheet="1" scenarios="1" formatCells="0" formatColumns="0" formatRows="0" insertRows="0" deleteRows="0"/>
  <mergeCells count="22">
    <mergeCell ref="B43:D43"/>
    <mergeCell ref="E43:H43"/>
    <mergeCell ref="B46:H49"/>
    <mergeCell ref="D29:E29"/>
    <mergeCell ref="E40:H40"/>
    <mergeCell ref="B40:D40"/>
    <mergeCell ref="B41:D41"/>
    <mergeCell ref="E41:H41"/>
    <mergeCell ref="B42:D42"/>
    <mergeCell ref="E42:H42"/>
    <mergeCell ref="B32:H32"/>
    <mergeCell ref="B33:H37"/>
    <mergeCell ref="D26:E26"/>
    <mergeCell ref="D27:E27"/>
    <mergeCell ref="D28:E28"/>
    <mergeCell ref="B6:H11"/>
    <mergeCell ref="B18:H21"/>
    <mergeCell ref="B24:B25"/>
    <mergeCell ref="F24:F25"/>
    <mergeCell ref="C24:C25"/>
    <mergeCell ref="G24:H24"/>
    <mergeCell ref="D24:E25"/>
  </mergeCells>
  <phoneticPr fontId="2"/>
  <dataValidations count="1">
    <dataValidation type="list" allowBlank="1" showInputMessage="1" showErrorMessage="1" errorTitle="★マークのみ入力できます" sqref="C26:C29">
      <formula1>"★"</formula1>
    </dataValidation>
  </dataValidations>
  <pageMargins left="0.43307086614173229" right="0.47244094488188981" top="0.43307086614173229" bottom="0.31496062992125984" header="0.31496062992125984" footer="0.31496062992125984"/>
  <pageSetup paperSize="9"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M47"/>
  <sheetViews>
    <sheetView showGridLines="0" zoomScale="70" zoomScaleNormal="70" workbookViewId="0">
      <selection activeCell="D8" sqref="D8"/>
    </sheetView>
  </sheetViews>
  <sheetFormatPr defaultColWidth="9.5" defaultRowHeight="21.4" customHeight="1"/>
  <cols>
    <col min="1" max="1" width="3.875" style="1" customWidth="1"/>
    <col min="2" max="2" width="1.625" style="1" customWidth="1"/>
    <col min="3" max="4" width="14.25" style="1" customWidth="1"/>
    <col min="5" max="5" width="17.375" style="1" customWidth="1"/>
    <col min="6" max="6" width="12" style="1" customWidth="1"/>
    <col min="7" max="8" width="6.5" style="1" customWidth="1"/>
    <col min="9" max="11" width="12.875" style="1" customWidth="1"/>
    <col min="12" max="12" width="5.25" style="1" customWidth="1"/>
    <col min="13" max="13" width="4.25" style="1" customWidth="1"/>
    <col min="14" max="16384" width="9.5" style="1"/>
  </cols>
  <sheetData>
    <row r="2" spans="2:13" ht="21.4" customHeight="1">
      <c r="C2" s="23" t="s">
        <v>306</v>
      </c>
    </row>
    <row r="3" spans="2:13" ht="21.4" customHeight="1">
      <c r="C3" s="2"/>
      <c r="D3" s="1" t="s">
        <v>78</v>
      </c>
    </row>
    <row r="5" spans="2:13" ht="21.4" customHeight="1">
      <c r="B5" s="1" t="s">
        <v>79</v>
      </c>
    </row>
    <row r="6" spans="2:13" ht="21.4" customHeight="1">
      <c r="B6" s="1" t="s">
        <v>80</v>
      </c>
      <c r="M6" s="3" t="s">
        <v>81</v>
      </c>
    </row>
    <row r="7" spans="2:13" ht="32.65" customHeight="1">
      <c r="C7" s="4" t="s">
        <v>82</v>
      </c>
      <c r="D7" s="4" t="s">
        <v>83</v>
      </c>
      <c r="E7" s="324" t="s">
        <v>84</v>
      </c>
      <c r="F7" s="324"/>
      <c r="G7" s="324"/>
      <c r="H7" s="324" t="s">
        <v>85</v>
      </c>
      <c r="I7" s="324"/>
      <c r="J7" s="324"/>
      <c r="K7" s="324"/>
      <c r="L7" s="324"/>
      <c r="M7" s="324"/>
    </row>
    <row r="8" spans="2:13" ht="24" customHeight="1">
      <c r="C8" s="5" t="s">
        <v>86</v>
      </c>
      <c r="D8" s="217"/>
      <c r="E8" s="325"/>
      <c r="F8" s="325"/>
      <c r="G8" s="325"/>
      <c r="H8" s="326" t="s">
        <v>315</v>
      </c>
      <c r="I8" s="326"/>
      <c r="J8" s="326"/>
      <c r="K8" s="326"/>
      <c r="L8" s="326"/>
      <c r="M8" s="326"/>
    </row>
    <row r="9" spans="2:13" ht="24" customHeight="1">
      <c r="C9" s="5" t="s">
        <v>87</v>
      </c>
      <c r="D9" s="217"/>
      <c r="E9" s="325"/>
      <c r="F9" s="325"/>
      <c r="G9" s="325"/>
      <c r="H9" s="326"/>
      <c r="I9" s="326"/>
      <c r="J9" s="326"/>
      <c r="K9" s="326"/>
      <c r="L9" s="326"/>
      <c r="M9" s="326"/>
    </row>
    <row r="10" spans="2:13" ht="36.4" customHeight="1">
      <c r="C10" s="6" t="s">
        <v>88</v>
      </c>
      <c r="D10" s="217"/>
      <c r="E10" s="325"/>
      <c r="F10" s="325"/>
      <c r="G10" s="325"/>
      <c r="H10" s="326"/>
      <c r="I10" s="326"/>
      <c r="J10" s="326"/>
      <c r="K10" s="326"/>
      <c r="L10" s="326"/>
      <c r="M10" s="326"/>
    </row>
    <row r="11" spans="2:13" ht="24" customHeight="1">
      <c r="C11" s="5" t="s">
        <v>89</v>
      </c>
      <c r="D11" s="217"/>
      <c r="E11" s="325"/>
      <c r="F11" s="325"/>
      <c r="G11" s="325"/>
      <c r="H11" s="326"/>
      <c r="I11" s="326"/>
      <c r="J11" s="326"/>
      <c r="K11" s="326"/>
      <c r="L11" s="326"/>
      <c r="M11" s="326"/>
    </row>
    <row r="12" spans="2:13" ht="24" customHeight="1">
      <c r="C12" s="5" t="s">
        <v>90</v>
      </c>
      <c r="D12" s="7">
        <f>SUM(D8:D11)</f>
        <v>0</v>
      </c>
      <c r="E12" s="327"/>
      <c r="F12" s="327"/>
      <c r="G12" s="327"/>
      <c r="H12" s="328"/>
      <c r="I12" s="328"/>
      <c r="J12" s="328"/>
      <c r="K12" s="328"/>
      <c r="L12" s="328"/>
      <c r="M12" s="328"/>
    </row>
    <row r="13" spans="2:13" ht="21.4" customHeight="1">
      <c r="C13" s="172" t="str">
        <f>IF(D12=D36,"","※収入合計と支出合計が一致しません。確認してください。")</f>
        <v/>
      </c>
      <c r="H13" s="323"/>
      <c r="I13" s="323"/>
      <c r="J13" s="323"/>
      <c r="K13" s="323"/>
      <c r="L13" s="323"/>
    </row>
    <row r="14" spans="2:13" ht="21.4" customHeight="1">
      <c r="B14" s="1" t="s">
        <v>91</v>
      </c>
      <c r="M14" s="3" t="s">
        <v>92</v>
      </c>
    </row>
    <row r="15" spans="2:13" s="9" customFormat="1" ht="32.65" customHeight="1">
      <c r="C15" s="4" t="s">
        <v>82</v>
      </c>
      <c r="D15" s="4" t="s">
        <v>83</v>
      </c>
      <c r="E15" s="4" t="s">
        <v>93</v>
      </c>
      <c r="F15" s="10" t="s">
        <v>76</v>
      </c>
      <c r="G15" s="11" t="s">
        <v>94</v>
      </c>
      <c r="H15" s="12" t="s">
        <v>95</v>
      </c>
      <c r="I15" s="4" t="s">
        <v>77</v>
      </c>
      <c r="J15" s="4" t="s">
        <v>96</v>
      </c>
      <c r="K15" s="4" t="s">
        <v>97</v>
      </c>
      <c r="L15" s="330" t="s">
        <v>98</v>
      </c>
      <c r="M15" s="331"/>
    </row>
    <row r="16" spans="2:13" ht="24" customHeight="1">
      <c r="C16" s="13" t="s">
        <v>99</v>
      </c>
      <c r="D16" s="329" t="str">
        <f>IF(I16="","",SUM(I16:I17))</f>
        <v/>
      </c>
      <c r="E16" s="218"/>
      <c r="F16" s="219"/>
      <c r="G16" s="220"/>
      <c r="H16" s="221"/>
      <c r="I16" s="222" t="str">
        <f>IF(F16="","",F16*G16)</f>
        <v/>
      </c>
      <c r="J16" s="223"/>
      <c r="K16" s="224"/>
      <c r="L16" s="225"/>
      <c r="M16" s="18" t="s">
        <v>100</v>
      </c>
    </row>
    <row r="17" spans="3:13" ht="24" customHeight="1">
      <c r="C17" s="19"/>
      <c r="D17" s="329"/>
      <c r="E17" s="218"/>
      <c r="F17" s="219"/>
      <c r="G17" s="220"/>
      <c r="H17" s="221"/>
      <c r="I17" s="222" t="str">
        <f t="shared" ref="I17:I35" si="0">IF(F17="","",F17*G17)</f>
        <v/>
      </c>
      <c r="J17" s="223"/>
      <c r="K17" s="224"/>
      <c r="L17" s="225"/>
      <c r="M17" s="18" t="s">
        <v>100</v>
      </c>
    </row>
    <row r="18" spans="3:13" ht="24" customHeight="1">
      <c r="C18" s="13" t="s">
        <v>101</v>
      </c>
      <c r="D18" s="329" t="str">
        <f>IF(I18="","",SUM(I18:I19))</f>
        <v/>
      </c>
      <c r="E18" s="218"/>
      <c r="F18" s="219"/>
      <c r="G18" s="220"/>
      <c r="H18" s="221"/>
      <c r="I18" s="222" t="str">
        <f t="shared" si="0"/>
        <v/>
      </c>
      <c r="J18" s="223"/>
      <c r="K18" s="224"/>
      <c r="L18" s="225"/>
      <c r="M18" s="18" t="s">
        <v>100</v>
      </c>
    </row>
    <row r="19" spans="3:13" ht="24" customHeight="1">
      <c r="C19" s="20"/>
      <c r="D19" s="329"/>
      <c r="E19" s="218"/>
      <c r="F19" s="219"/>
      <c r="G19" s="220"/>
      <c r="H19" s="221"/>
      <c r="I19" s="222" t="str">
        <f t="shared" si="0"/>
        <v/>
      </c>
      <c r="J19" s="223"/>
      <c r="K19" s="224"/>
      <c r="L19" s="225"/>
      <c r="M19" s="18" t="s">
        <v>100</v>
      </c>
    </row>
    <row r="20" spans="3:13" ht="24" customHeight="1">
      <c r="C20" s="19" t="s">
        <v>102</v>
      </c>
      <c r="D20" s="329" t="str">
        <f>IF(I20="","",SUM(I20:I21))</f>
        <v/>
      </c>
      <c r="E20" s="218"/>
      <c r="F20" s="219"/>
      <c r="G20" s="220"/>
      <c r="H20" s="221"/>
      <c r="I20" s="222" t="str">
        <f t="shared" si="0"/>
        <v/>
      </c>
      <c r="J20" s="223"/>
      <c r="K20" s="224"/>
      <c r="L20" s="225"/>
      <c r="M20" s="18" t="s">
        <v>100</v>
      </c>
    </row>
    <row r="21" spans="3:13" ht="24" customHeight="1">
      <c r="C21" s="19" t="s">
        <v>103</v>
      </c>
      <c r="D21" s="329"/>
      <c r="E21" s="218"/>
      <c r="F21" s="219"/>
      <c r="G21" s="220"/>
      <c r="H21" s="221"/>
      <c r="I21" s="222" t="str">
        <f t="shared" si="0"/>
        <v/>
      </c>
      <c r="J21" s="223"/>
      <c r="K21" s="224"/>
      <c r="L21" s="225"/>
      <c r="M21" s="18" t="s">
        <v>100</v>
      </c>
    </row>
    <row r="22" spans="3:13" ht="24" customHeight="1">
      <c r="C22" s="13" t="s">
        <v>104</v>
      </c>
      <c r="D22" s="329" t="str">
        <f>IF(I22="","",SUM(I22:I23))</f>
        <v/>
      </c>
      <c r="E22" s="218"/>
      <c r="F22" s="219"/>
      <c r="G22" s="220"/>
      <c r="H22" s="221"/>
      <c r="I22" s="222" t="str">
        <f t="shared" si="0"/>
        <v/>
      </c>
      <c r="J22" s="223"/>
      <c r="K22" s="224"/>
      <c r="L22" s="225"/>
      <c r="M22" s="18" t="s">
        <v>100</v>
      </c>
    </row>
    <row r="23" spans="3:13" ht="24" customHeight="1">
      <c r="C23" s="20" t="s">
        <v>105</v>
      </c>
      <c r="D23" s="329"/>
      <c r="E23" s="218"/>
      <c r="F23" s="219"/>
      <c r="G23" s="220"/>
      <c r="H23" s="221"/>
      <c r="I23" s="222" t="str">
        <f t="shared" si="0"/>
        <v/>
      </c>
      <c r="J23" s="223"/>
      <c r="K23" s="224"/>
      <c r="L23" s="225"/>
      <c r="M23" s="18" t="s">
        <v>100</v>
      </c>
    </row>
    <row r="24" spans="3:13" ht="24" customHeight="1">
      <c r="C24" s="19" t="s">
        <v>106</v>
      </c>
      <c r="D24" s="329" t="str">
        <f>IF(I24="","",SUM(I24:I25))</f>
        <v/>
      </c>
      <c r="E24" s="218"/>
      <c r="F24" s="219"/>
      <c r="G24" s="220"/>
      <c r="H24" s="221"/>
      <c r="I24" s="222" t="str">
        <f t="shared" si="0"/>
        <v/>
      </c>
      <c r="J24" s="223"/>
      <c r="K24" s="224"/>
      <c r="L24" s="225"/>
      <c r="M24" s="18" t="s">
        <v>100</v>
      </c>
    </row>
    <row r="25" spans="3:13" ht="24" customHeight="1">
      <c r="C25" s="19"/>
      <c r="D25" s="329"/>
      <c r="E25" s="218"/>
      <c r="F25" s="219"/>
      <c r="G25" s="220"/>
      <c r="H25" s="221"/>
      <c r="I25" s="222" t="str">
        <f t="shared" si="0"/>
        <v/>
      </c>
      <c r="J25" s="223"/>
      <c r="K25" s="224"/>
      <c r="L25" s="225"/>
      <c r="M25" s="18" t="s">
        <v>100</v>
      </c>
    </row>
    <row r="26" spans="3:13" ht="24" customHeight="1">
      <c r="C26" s="13" t="s">
        <v>107</v>
      </c>
      <c r="D26" s="329" t="str">
        <f>IF(I26="","",SUM(I26:I27))</f>
        <v/>
      </c>
      <c r="E26" s="218"/>
      <c r="F26" s="219"/>
      <c r="G26" s="220"/>
      <c r="H26" s="221"/>
      <c r="I26" s="222" t="str">
        <f t="shared" si="0"/>
        <v/>
      </c>
      <c r="J26" s="223"/>
      <c r="K26" s="224"/>
      <c r="L26" s="225"/>
      <c r="M26" s="18" t="s">
        <v>100</v>
      </c>
    </row>
    <row r="27" spans="3:13" ht="24" customHeight="1">
      <c r="C27" s="20" t="s">
        <v>108</v>
      </c>
      <c r="D27" s="329"/>
      <c r="E27" s="218"/>
      <c r="F27" s="219"/>
      <c r="G27" s="220"/>
      <c r="H27" s="221"/>
      <c r="I27" s="222" t="str">
        <f t="shared" si="0"/>
        <v/>
      </c>
      <c r="J27" s="223"/>
      <c r="K27" s="224"/>
      <c r="L27" s="225"/>
      <c r="M27" s="18" t="s">
        <v>100</v>
      </c>
    </row>
    <row r="28" spans="3:13" ht="24" customHeight="1">
      <c r="C28" s="19" t="s">
        <v>109</v>
      </c>
      <c r="D28" s="329" t="str">
        <f t="shared" ref="D28:D34" si="1">IF(I28="","",SUM(I28:I29))</f>
        <v/>
      </c>
      <c r="E28" s="218"/>
      <c r="F28" s="219"/>
      <c r="G28" s="220"/>
      <c r="H28" s="221"/>
      <c r="I28" s="222" t="str">
        <f t="shared" si="0"/>
        <v/>
      </c>
      <c r="J28" s="223"/>
      <c r="K28" s="224"/>
      <c r="L28" s="225"/>
      <c r="M28" s="18" t="s">
        <v>100</v>
      </c>
    </row>
    <row r="29" spans="3:13" ht="24" customHeight="1">
      <c r="C29" s="19"/>
      <c r="D29" s="329"/>
      <c r="E29" s="218"/>
      <c r="F29" s="219"/>
      <c r="G29" s="220"/>
      <c r="H29" s="221"/>
      <c r="I29" s="222" t="str">
        <f t="shared" si="0"/>
        <v/>
      </c>
      <c r="J29" s="223"/>
      <c r="K29" s="224"/>
      <c r="L29" s="225"/>
      <c r="M29" s="18" t="s">
        <v>100</v>
      </c>
    </row>
    <row r="30" spans="3:13" ht="24" customHeight="1">
      <c r="C30" s="13" t="s">
        <v>110</v>
      </c>
      <c r="D30" s="329" t="str">
        <f t="shared" si="1"/>
        <v/>
      </c>
      <c r="E30" s="218"/>
      <c r="F30" s="219"/>
      <c r="G30" s="220"/>
      <c r="H30" s="221"/>
      <c r="I30" s="222" t="str">
        <f t="shared" si="0"/>
        <v/>
      </c>
      <c r="J30" s="223"/>
      <c r="K30" s="224"/>
      <c r="L30" s="225"/>
      <c r="M30" s="18" t="s">
        <v>100</v>
      </c>
    </row>
    <row r="31" spans="3:13" ht="24" customHeight="1">
      <c r="C31" s="20"/>
      <c r="D31" s="329"/>
      <c r="E31" s="218"/>
      <c r="F31" s="219"/>
      <c r="G31" s="220"/>
      <c r="H31" s="221"/>
      <c r="I31" s="222" t="str">
        <f t="shared" si="0"/>
        <v/>
      </c>
      <c r="J31" s="223"/>
      <c r="K31" s="224"/>
      <c r="L31" s="225"/>
      <c r="M31" s="18" t="s">
        <v>100</v>
      </c>
    </row>
    <row r="32" spans="3:13" ht="24" customHeight="1">
      <c r="C32" s="19" t="s">
        <v>111</v>
      </c>
      <c r="D32" s="329" t="str">
        <f t="shared" si="1"/>
        <v/>
      </c>
      <c r="E32" s="218"/>
      <c r="F32" s="219"/>
      <c r="G32" s="220"/>
      <c r="H32" s="221"/>
      <c r="I32" s="222" t="str">
        <f t="shared" si="0"/>
        <v/>
      </c>
      <c r="J32" s="223"/>
      <c r="K32" s="224"/>
      <c r="L32" s="225"/>
      <c r="M32" s="18" t="s">
        <v>100</v>
      </c>
    </row>
    <row r="33" spans="3:13" ht="24" customHeight="1">
      <c r="C33" s="19"/>
      <c r="D33" s="329"/>
      <c r="E33" s="218"/>
      <c r="F33" s="219"/>
      <c r="G33" s="220"/>
      <c r="H33" s="221"/>
      <c r="I33" s="222" t="str">
        <f t="shared" si="0"/>
        <v/>
      </c>
      <c r="J33" s="223"/>
      <c r="K33" s="224"/>
      <c r="L33" s="225"/>
      <c r="M33" s="18" t="s">
        <v>100</v>
      </c>
    </row>
    <row r="34" spans="3:13" ht="24" customHeight="1">
      <c r="C34" s="13" t="s">
        <v>112</v>
      </c>
      <c r="D34" s="329" t="str">
        <f t="shared" si="1"/>
        <v/>
      </c>
      <c r="E34" s="218"/>
      <c r="F34" s="219"/>
      <c r="G34" s="220"/>
      <c r="H34" s="221"/>
      <c r="I34" s="222" t="str">
        <f t="shared" si="0"/>
        <v/>
      </c>
      <c r="J34" s="223"/>
      <c r="K34" s="224"/>
      <c r="L34" s="225"/>
      <c r="M34" s="18" t="s">
        <v>100</v>
      </c>
    </row>
    <row r="35" spans="3:13" ht="24" customHeight="1" thickBot="1">
      <c r="C35" s="20"/>
      <c r="D35" s="329"/>
      <c r="E35" s="218"/>
      <c r="F35" s="219"/>
      <c r="G35" s="220"/>
      <c r="H35" s="221"/>
      <c r="I35" s="222" t="str">
        <f t="shared" si="0"/>
        <v/>
      </c>
      <c r="J35" s="226"/>
      <c r="K35" s="224"/>
      <c r="L35" s="225"/>
      <c r="M35" s="18" t="s">
        <v>100</v>
      </c>
    </row>
    <row r="36" spans="3:13" ht="24" customHeight="1" thickTop="1" thickBot="1">
      <c r="C36" s="20" t="s">
        <v>90</v>
      </c>
      <c r="D36" s="7">
        <f>SUM(D16:D35)</f>
        <v>0</v>
      </c>
      <c r="E36" s="5"/>
      <c r="F36" s="14"/>
      <c r="G36" s="15"/>
      <c r="H36" s="16"/>
      <c r="I36" s="21">
        <f>SUM(I16:I35)</f>
        <v>0</v>
      </c>
      <c r="J36" s="22">
        <f>SUM(J16:J35)</f>
        <v>0</v>
      </c>
      <c r="K36" s="18"/>
      <c r="L36" s="17"/>
      <c r="M36" s="18"/>
    </row>
    <row r="37" spans="3:13" ht="21.4" customHeight="1" thickTop="1" thickBot="1">
      <c r="C37" s="23"/>
      <c r="J37" s="24" t="s">
        <v>114</v>
      </c>
    </row>
    <row r="38" spans="3:13" ht="21.4" customHeight="1" thickTop="1" thickBot="1">
      <c r="I38" s="25" t="s">
        <v>115</v>
      </c>
      <c r="J38" s="227"/>
      <c r="K38" s="1" t="s">
        <v>116</v>
      </c>
    </row>
    <row r="39" spans="3:13" ht="21.4" customHeight="1" thickTop="1"/>
    <row r="40" spans="3:13" ht="21.4" customHeight="1">
      <c r="C40" s="26" t="s">
        <v>117</v>
      </c>
    </row>
    <row r="41" spans="3:13" ht="21.4" customHeight="1">
      <c r="C41" s="1" t="s">
        <v>118</v>
      </c>
      <c r="J41" s="1" t="s">
        <v>119</v>
      </c>
    </row>
    <row r="42" spans="3:13" ht="21.4" customHeight="1">
      <c r="C42" s="332" t="s">
        <v>120</v>
      </c>
      <c r="D42" s="333"/>
      <c r="E42" s="333" t="s">
        <v>121</v>
      </c>
      <c r="F42" s="334"/>
      <c r="G42" s="332" t="s">
        <v>120</v>
      </c>
      <c r="H42" s="333"/>
      <c r="I42" s="333"/>
      <c r="J42" s="333" t="s">
        <v>121</v>
      </c>
      <c r="K42" s="334"/>
    </row>
    <row r="43" spans="3:13" ht="21.4" customHeight="1">
      <c r="C43" s="335"/>
      <c r="D43" s="336"/>
      <c r="E43" s="337"/>
      <c r="F43" s="338"/>
      <c r="G43" s="335"/>
      <c r="H43" s="336"/>
      <c r="I43" s="336"/>
      <c r="J43" s="337"/>
      <c r="K43" s="338"/>
    </row>
    <row r="44" spans="3:13" ht="21.4" customHeight="1">
      <c r="C44" s="335"/>
      <c r="D44" s="336"/>
      <c r="E44" s="337"/>
      <c r="F44" s="338"/>
      <c r="G44" s="335"/>
      <c r="H44" s="336"/>
      <c r="I44" s="336"/>
      <c r="J44" s="337"/>
      <c r="K44" s="338"/>
    </row>
    <row r="45" spans="3:13" ht="21.4" customHeight="1">
      <c r="C45" s="335"/>
      <c r="D45" s="336"/>
      <c r="E45" s="337"/>
      <c r="F45" s="338"/>
      <c r="G45" s="335"/>
      <c r="H45" s="336"/>
      <c r="I45" s="336"/>
      <c r="J45" s="337"/>
      <c r="K45" s="338"/>
    </row>
    <row r="46" spans="3:13" ht="21.4" customHeight="1">
      <c r="C46" s="335"/>
      <c r="D46" s="336"/>
      <c r="E46" s="337"/>
      <c r="F46" s="338"/>
      <c r="G46" s="335"/>
      <c r="H46" s="336"/>
      <c r="I46" s="336"/>
      <c r="J46" s="337"/>
      <c r="K46" s="338"/>
    </row>
    <row r="47" spans="3:13" ht="21.4" customHeight="1">
      <c r="C47" s="339"/>
      <c r="D47" s="339"/>
      <c r="E47" s="339"/>
      <c r="F47" s="339"/>
      <c r="G47" s="339"/>
      <c r="H47" s="339"/>
      <c r="I47" s="339"/>
      <c r="J47" s="339"/>
      <c r="K47" s="339"/>
    </row>
  </sheetData>
  <sheetProtection formatCells="0" formatColumns="0" formatRows="0" insertColumns="0" deleteColumns="0" selectLockedCells="1"/>
  <mergeCells count="48">
    <mergeCell ref="C47:D47"/>
    <mergeCell ref="E47:F47"/>
    <mergeCell ref="G47:I47"/>
    <mergeCell ref="J47:K47"/>
    <mergeCell ref="C45:D45"/>
    <mergeCell ref="E45:F45"/>
    <mergeCell ref="G45:I45"/>
    <mergeCell ref="J45:K45"/>
    <mergeCell ref="C46:D46"/>
    <mergeCell ref="E46:F46"/>
    <mergeCell ref="G46:I46"/>
    <mergeCell ref="J46:K46"/>
    <mergeCell ref="C43:D43"/>
    <mergeCell ref="E43:F43"/>
    <mergeCell ref="G43:I43"/>
    <mergeCell ref="J43:K43"/>
    <mergeCell ref="C44:D44"/>
    <mergeCell ref="E44:F44"/>
    <mergeCell ref="G44:I44"/>
    <mergeCell ref="J44:K44"/>
    <mergeCell ref="D32:D33"/>
    <mergeCell ref="C42:D42"/>
    <mergeCell ref="E42:F42"/>
    <mergeCell ref="G42:I42"/>
    <mergeCell ref="J42:K42"/>
    <mergeCell ref="D34:D35"/>
    <mergeCell ref="L15:M15"/>
    <mergeCell ref="D16:D17"/>
    <mergeCell ref="D18:D19"/>
    <mergeCell ref="D20:D21"/>
    <mergeCell ref="D22:D23"/>
    <mergeCell ref="D30:D31"/>
    <mergeCell ref="D24:D25"/>
    <mergeCell ref="D26:D27"/>
    <mergeCell ref="D28:D29"/>
    <mergeCell ref="E10:G10"/>
    <mergeCell ref="H13:L13"/>
    <mergeCell ref="E7:G7"/>
    <mergeCell ref="H7:M7"/>
    <mergeCell ref="E8:G8"/>
    <mergeCell ref="H8:M8"/>
    <mergeCell ref="E9:G9"/>
    <mergeCell ref="H9:M9"/>
    <mergeCell ref="H10:M10"/>
    <mergeCell ref="E11:G11"/>
    <mergeCell ref="H11:M11"/>
    <mergeCell ref="E12:G12"/>
    <mergeCell ref="H12:M12"/>
  </mergeCells>
  <phoneticPr fontId="2"/>
  <pageMargins left="0.43307086614173229" right="0.35433070866141736" top="0.31496062992125984" bottom="0.19685039370078741" header="0.31496062992125984" footer="0.23622047244094491"/>
  <pageSetup paperSize="9" scale="80"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31"/>
  <sheetViews>
    <sheetView showGridLines="0" view="pageBreakPreview" zoomScale="70" zoomScaleNormal="100" zoomScaleSheetLayoutView="70" workbookViewId="0">
      <selection activeCell="G7" sqref="G7:J7"/>
    </sheetView>
  </sheetViews>
  <sheetFormatPr defaultColWidth="8.75" defaultRowHeight="34.5" customHeight="1"/>
  <cols>
    <col min="1" max="1" width="14.25" style="47" customWidth="1"/>
    <col min="2" max="2" width="12.25" style="47" customWidth="1"/>
    <col min="3" max="6" width="11.25" style="47" customWidth="1"/>
    <col min="7" max="11" width="5.5" style="47" customWidth="1"/>
    <col min="12" max="12" width="18.375" style="47" customWidth="1"/>
    <col min="13" max="14" width="8.75" style="47"/>
    <col min="15" max="16" width="11.875" style="47" customWidth="1"/>
    <col min="17" max="21" width="6" style="121" customWidth="1"/>
    <col min="22" max="16384" width="8.75" style="47"/>
  </cols>
  <sheetData>
    <row r="1" spans="1:21" ht="34.5" customHeight="1">
      <c r="A1" s="47" t="s">
        <v>31</v>
      </c>
    </row>
    <row r="2" spans="1:21" ht="34.5" customHeight="1">
      <c r="A2" s="122" t="s">
        <v>4</v>
      </c>
      <c r="B2" s="340">
        <f>基本情報入力!C4</f>
        <v>0</v>
      </c>
      <c r="C2" s="340"/>
      <c r="D2" s="340"/>
      <c r="E2" s="340"/>
      <c r="F2" s="122" t="s">
        <v>7</v>
      </c>
      <c r="G2" s="340">
        <f>基本情報入力!C8</f>
        <v>0</v>
      </c>
      <c r="H2" s="340"/>
      <c r="I2" s="340"/>
      <c r="J2" s="340"/>
      <c r="K2" s="340"/>
      <c r="L2" s="340"/>
    </row>
    <row r="3" spans="1:21" ht="34.5" customHeight="1">
      <c r="A3" s="123" t="s">
        <v>6</v>
      </c>
      <c r="B3" s="342"/>
      <c r="C3" s="342"/>
      <c r="D3" s="342"/>
      <c r="E3" s="342"/>
      <c r="F3" s="122" t="s">
        <v>5</v>
      </c>
      <c r="G3" s="340">
        <f>基本情報入力!C6</f>
        <v>0</v>
      </c>
      <c r="H3" s="340"/>
      <c r="I3" s="340"/>
      <c r="J3" s="340"/>
      <c r="K3" s="340"/>
      <c r="L3" s="340"/>
    </row>
    <row r="4" spans="1:21" ht="103.5" customHeight="1">
      <c r="A4" s="122" t="s">
        <v>8</v>
      </c>
      <c r="B4" s="341"/>
      <c r="C4" s="341"/>
      <c r="D4" s="341"/>
      <c r="E4" s="341"/>
      <c r="F4" s="341"/>
      <c r="G4" s="341"/>
      <c r="H4" s="341"/>
      <c r="I4" s="341"/>
      <c r="J4" s="341"/>
      <c r="K4" s="341"/>
      <c r="L4" s="341"/>
    </row>
    <row r="5" spans="1:21" ht="22.5" customHeight="1">
      <c r="A5" s="348" t="s">
        <v>9</v>
      </c>
      <c r="B5" s="354" t="s">
        <v>10</v>
      </c>
      <c r="C5" s="349" t="s">
        <v>11</v>
      </c>
      <c r="D5" s="350"/>
      <c r="E5" s="349" t="s">
        <v>12</v>
      </c>
      <c r="F5" s="350"/>
      <c r="G5" s="349" t="s">
        <v>0</v>
      </c>
      <c r="H5" s="351"/>
      <c r="I5" s="351"/>
      <c r="J5" s="350"/>
      <c r="K5" s="354" t="s">
        <v>13</v>
      </c>
      <c r="L5" s="353" t="s">
        <v>220</v>
      </c>
    </row>
    <row r="6" spans="1:21" ht="22.5" customHeight="1">
      <c r="A6" s="348"/>
      <c r="B6" s="354"/>
      <c r="C6" s="124" t="s">
        <v>15</v>
      </c>
      <c r="D6" s="125" t="s">
        <v>16</v>
      </c>
      <c r="E6" s="124" t="s">
        <v>15</v>
      </c>
      <c r="F6" s="125" t="s">
        <v>16</v>
      </c>
      <c r="G6" s="124" t="s">
        <v>17</v>
      </c>
      <c r="H6" s="126" t="s">
        <v>1</v>
      </c>
      <c r="I6" s="126" t="s">
        <v>2</v>
      </c>
      <c r="J6" s="125" t="s">
        <v>3</v>
      </c>
      <c r="K6" s="354"/>
      <c r="L6" s="354"/>
      <c r="O6" s="127" t="s">
        <v>30</v>
      </c>
    </row>
    <row r="7" spans="1:21" ht="30" customHeight="1">
      <c r="A7" s="348"/>
      <c r="B7" s="228"/>
      <c r="C7" s="229"/>
      <c r="D7" s="230"/>
      <c r="E7" s="229"/>
      <c r="F7" s="230"/>
      <c r="G7" s="231"/>
      <c r="H7" s="232"/>
      <c r="I7" s="232"/>
      <c r="J7" s="233"/>
      <c r="K7" s="234"/>
      <c r="L7" s="235"/>
      <c r="O7" s="283" t="str">
        <f>ASC(PHONETIC(E7))&amp;" "&amp;ASC(PHONETIC(F7))</f>
        <v xml:space="preserve"> </v>
      </c>
      <c r="P7" s="283" t="str">
        <f>C7&amp;"　"&amp;D7</f>
        <v>　</v>
      </c>
      <c r="Q7" s="284">
        <f>G7</f>
        <v>0</v>
      </c>
      <c r="R7" s="284">
        <f>H7</f>
        <v>0</v>
      </c>
      <c r="S7" s="284">
        <f>I7</f>
        <v>0</v>
      </c>
      <c r="T7" s="284">
        <f>J7</f>
        <v>0</v>
      </c>
      <c r="U7" s="284" t="str">
        <f>IF(K7="男","M","F")</f>
        <v>F</v>
      </c>
    </row>
    <row r="8" spans="1:21" ht="30" customHeight="1">
      <c r="A8" s="348"/>
      <c r="B8" s="228"/>
      <c r="C8" s="229"/>
      <c r="D8" s="230"/>
      <c r="E8" s="229"/>
      <c r="F8" s="230"/>
      <c r="G8" s="231"/>
      <c r="H8" s="232"/>
      <c r="I8" s="232"/>
      <c r="J8" s="233"/>
      <c r="K8" s="234"/>
      <c r="L8" s="235"/>
      <c r="O8" s="283" t="str">
        <f t="shared" ref="O8:O16" si="0">ASC(PHONETIC(E8))&amp;" "&amp;ASC(PHONETIC(F8))</f>
        <v xml:space="preserve"> </v>
      </c>
      <c r="P8" s="283" t="str">
        <f t="shared" ref="P8:P16" si="1">C8&amp;"　"&amp;D8</f>
        <v>　</v>
      </c>
      <c r="Q8" s="284">
        <f t="shared" ref="Q8:Q16" si="2">G8</f>
        <v>0</v>
      </c>
      <c r="R8" s="284">
        <f>H8</f>
        <v>0</v>
      </c>
      <c r="S8" s="284">
        <f t="shared" ref="S8:S16" si="3">I8</f>
        <v>0</v>
      </c>
      <c r="T8" s="284">
        <f t="shared" ref="T8:T16" si="4">J8</f>
        <v>0</v>
      </c>
      <c r="U8" s="284" t="str">
        <f t="shared" ref="U8:U16" si="5">IF(K8="男","M","F")</f>
        <v>F</v>
      </c>
    </row>
    <row r="9" spans="1:21" ht="30" customHeight="1">
      <c r="A9" s="348"/>
      <c r="B9" s="228"/>
      <c r="C9" s="229"/>
      <c r="D9" s="230"/>
      <c r="E9" s="229"/>
      <c r="F9" s="230"/>
      <c r="G9" s="231"/>
      <c r="H9" s="232"/>
      <c r="I9" s="232"/>
      <c r="J9" s="233"/>
      <c r="K9" s="234"/>
      <c r="L9" s="235"/>
      <c r="O9" s="283" t="str">
        <f t="shared" si="0"/>
        <v xml:space="preserve"> </v>
      </c>
      <c r="P9" s="283" t="str">
        <f t="shared" si="1"/>
        <v>　</v>
      </c>
      <c r="Q9" s="284">
        <f t="shared" si="2"/>
        <v>0</v>
      </c>
      <c r="R9" s="284">
        <f t="shared" ref="R9:R16" si="6">H9</f>
        <v>0</v>
      </c>
      <c r="S9" s="284">
        <f t="shared" si="3"/>
        <v>0</v>
      </c>
      <c r="T9" s="284">
        <f t="shared" si="4"/>
        <v>0</v>
      </c>
      <c r="U9" s="284" t="str">
        <f t="shared" si="5"/>
        <v>F</v>
      </c>
    </row>
    <row r="10" spans="1:21" ht="30" customHeight="1">
      <c r="A10" s="348"/>
      <c r="B10" s="228"/>
      <c r="C10" s="229"/>
      <c r="D10" s="230"/>
      <c r="E10" s="229"/>
      <c r="F10" s="230"/>
      <c r="G10" s="231"/>
      <c r="H10" s="232"/>
      <c r="I10" s="232"/>
      <c r="J10" s="233"/>
      <c r="K10" s="234"/>
      <c r="L10" s="235"/>
      <c r="O10" s="283" t="str">
        <f t="shared" si="0"/>
        <v xml:space="preserve"> </v>
      </c>
      <c r="P10" s="283" t="str">
        <f t="shared" si="1"/>
        <v>　</v>
      </c>
      <c r="Q10" s="284">
        <f t="shared" si="2"/>
        <v>0</v>
      </c>
      <c r="R10" s="284">
        <f t="shared" si="6"/>
        <v>0</v>
      </c>
      <c r="S10" s="284">
        <f t="shared" si="3"/>
        <v>0</v>
      </c>
      <c r="T10" s="284">
        <f t="shared" si="4"/>
        <v>0</v>
      </c>
      <c r="U10" s="284" t="str">
        <f t="shared" si="5"/>
        <v>F</v>
      </c>
    </row>
    <row r="11" spans="1:21" ht="30" customHeight="1">
      <c r="A11" s="348"/>
      <c r="B11" s="228"/>
      <c r="C11" s="229"/>
      <c r="D11" s="230"/>
      <c r="E11" s="229"/>
      <c r="F11" s="230"/>
      <c r="G11" s="231"/>
      <c r="H11" s="232"/>
      <c r="I11" s="232"/>
      <c r="J11" s="233"/>
      <c r="K11" s="234"/>
      <c r="L11" s="235"/>
      <c r="O11" s="283" t="str">
        <f t="shared" si="0"/>
        <v xml:space="preserve"> </v>
      </c>
      <c r="P11" s="283" t="str">
        <f t="shared" si="1"/>
        <v>　</v>
      </c>
      <c r="Q11" s="284">
        <f t="shared" si="2"/>
        <v>0</v>
      </c>
      <c r="R11" s="284">
        <f t="shared" si="6"/>
        <v>0</v>
      </c>
      <c r="S11" s="284">
        <f t="shared" si="3"/>
        <v>0</v>
      </c>
      <c r="T11" s="284">
        <f t="shared" si="4"/>
        <v>0</v>
      </c>
      <c r="U11" s="284" t="str">
        <f t="shared" si="5"/>
        <v>F</v>
      </c>
    </row>
    <row r="12" spans="1:21" ht="30" customHeight="1">
      <c r="A12" s="348"/>
      <c r="B12" s="228"/>
      <c r="C12" s="229"/>
      <c r="D12" s="230"/>
      <c r="E12" s="229"/>
      <c r="F12" s="230"/>
      <c r="G12" s="231"/>
      <c r="H12" s="232"/>
      <c r="I12" s="232"/>
      <c r="J12" s="233"/>
      <c r="K12" s="234"/>
      <c r="L12" s="235"/>
      <c r="O12" s="283" t="str">
        <f t="shared" si="0"/>
        <v xml:space="preserve"> </v>
      </c>
      <c r="P12" s="283" t="str">
        <f t="shared" si="1"/>
        <v>　</v>
      </c>
      <c r="Q12" s="284">
        <f t="shared" si="2"/>
        <v>0</v>
      </c>
      <c r="R12" s="284">
        <f t="shared" si="6"/>
        <v>0</v>
      </c>
      <c r="S12" s="284">
        <f t="shared" si="3"/>
        <v>0</v>
      </c>
      <c r="T12" s="284">
        <f t="shared" si="4"/>
        <v>0</v>
      </c>
      <c r="U12" s="284" t="str">
        <f t="shared" si="5"/>
        <v>F</v>
      </c>
    </row>
    <row r="13" spans="1:21" ht="30" customHeight="1">
      <c r="A13" s="348"/>
      <c r="B13" s="228"/>
      <c r="C13" s="229"/>
      <c r="D13" s="230"/>
      <c r="E13" s="229"/>
      <c r="F13" s="230"/>
      <c r="G13" s="231"/>
      <c r="H13" s="232"/>
      <c r="I13" s="232"/>
      <c r="J13" s="233"/>
      <c r="K13" s="234"/>
      <c r="L13" s="235"/>
      <c r="O13" s="283" t="str">
        <f t="shared" si="0"/>
        <v xml:space="preserve"> </v>
      </c>
      <c r="P13" s="283" t="str">
        <f t="shared" si="1"/>
        <v>　</v>
      </c>
      <c r="Q13" s="284">
        <f t="shared" si="2"/>
        <v>0</v>
      </c>
      <c r="R13" s="284">
        <f t="shared" si="6"/>
        <v>0</v>
      </c>
      <c r="S13" s="284">
        <f t="shared" si="3"/>
        <v>0</v>
      </c>
      <c r="T13" s="284">
        <f t="shared" si="4"/>
        <v>0</v>
      </c>
      <c r="U13" s="284" t="str">
        <f t="shared" si="5"/>
        <v>F</v>
      </c>
    </row>
    <row r="14" spans="1:21" ht="30" customHeight="1">
      <c r="A14" s="348"/>
      <c r="B14" s="228"/>
      <c r="C14" s="229"/>
      <c r="D14" s="230"/>
      <c r="E14" s="229"/>
      <c r="F14" s="230"/>
      <c r="G14" s="231"/>
      <c r="H14" s="232"/>
      <c r="I14" s="232"/>
      <c r="J14" s="233"/>
      <c r="K14" s="234"/>
      <c r="L14" s="235"/>
      <c r="O14" s="283" t="str">
        <f t="shared" si="0"/>
        <v xml:space="preserve"> </v>
      </c>
      <c r="P14" s="283" t="str">
        <f t="shared" si="1"/>
        <v>　</v>
      </c>
      <c r="Q14" s="284">
        <f t="shared" si="2"/>
        <v>0</v>
      </c>
      <c r="R14" s="284">
        <f t="shared" si="6"/>
        <v>0</v>
      </c>
      <c r="S14" s="284">
        <f t="shared" si="3"/>
        <v>0</v>
      </c>
      <c r="T14" s="284">
        <f t="shared" si="4"/>
        <v>0</v>
      </c>
      <c r="U14" s="284" t="str">
        <f t="shared" si="5"/>
        <v>F</v>
      </c>
    </row>
    <row r="15" spans="1:21" ht="30" customHeight="1">
      <c r="A15" s="348"/>
      <c r="B15" s="228"/>
      <c r="C15" s="229"/>
      <c r="D15" s="230"/>
      <c r="E15" s="229"/>
      <c r="F15" s="230"/>
      <c r="G15" s="231"/>
      <c r="H15" s="232"/>
      <c r="I15" s="232"/>
      <c r="J15" s="233"/>
      <c r="K15" s="234"/>
      <c r="L15" s="235"/>
      <c r="O15" s="283" t="str">
        <f t="shared" si="0"/>
        <v xml:space="preserve"> </v>
      </c>
      <c r="P15" s="283" t="str">
        <f t="shared" si="1"/>
        <v>　</v>
      </c>
      <c r="Q15" s="284">
        <f t="shared" si="2"/>
        <v>0</v>
      </c>
      <c r="R15" s="284">
        <f t="shared" si="6"/>
        <v>0</v>
      </c>
      <c r="S15" s="284">
        <f t="shared" si="3"/>
        <v>0</v>
      </c>
      <c r="T15" s="284">
        <f t="shared" si="4"/>
        <v>0</v>
      </c>
      <c r="U15" s="284" t="str">
        <f t="shared" si="5"/>
        <v>F</v>
      </c>
    </row>
    <row r="16" spans="1:21" ht="30" customHeight="1">
      <c r="A16" s="348"/>
      <c r="B16" s="228"/>
      <c r="C16" s="229"/>
      <c r="D16" s="230"/>
      <c r="E16" s="229"/>
      <c r="F16" s="230"/>
      <c r="G16" s="231"/>
      <c r="H16" s="232"/>
      <c r="I16" s="232"/>
      <c r="J16" s="233"/>
      <c r="K16" s="234"/>
      <c r="L16" s="235"/>
      <c r="O16" s="283" t="str">
        <f t="shared" si="0"/>
        <v xml:space="preserve"> </v>
      </c>
      <c r="P16" s="283" t="str">
        <f t="shared" si="1"/>
        <v>　</v>
      </c>
      <c r="Q16" s="284">
        <f t="shared" si="2"/>
        <v>0</v>
      </c>
      <c r="R16" s="284">
        <f t="shared" si="6"/>
        <v>0</v>
      </c>
      <c r="S16" s="284">
        <f t="shared" si="3"/>
        <v>0</v>
      </c>
      <c r="T16" s="284">
        <f t="shared" si="4"/>
        <v>0</v>
      </c>
      <c r="U16" s="284" t="str">
        <f t="shared" si="5"/>
        <v>F</v>
      </c>
    </row>
    <row r="17" spans="1:12" ht="34.5" customHeight="1">
      <c r="A17" s="122" t="s">
        <v>18</v>
      </c>
      <c r="B17" s="343"/>
      <c r="C17" s="343"/>
      <c r="D17" s="343"/>
      <c r="E17" s="344" t="s">
        <v>19</v>
      </c>
      <c r="F17" s="344"/>
      <c r="G17" s="343"/>
      <c r="H17" s="343"/>
      <c r="I17" s="343"/>
      <c r="J17" s="343"/>
      <c r="K17" s="343"/>
      <c r="L17" s="343"/>
    </row>
    <row r="18" spans="1:12" ht="94.15" customHeight="1">
      <c r="A18" s="122" t="s">
        <v>20</v>
      </c>
      <c r="B18" s="341"/>
      <c r="C18" s="341"/>
      <c r="D18" s="341"/>
      <c r="E18" s="341"/>
      <c r="F18" s="341"/>
      <c r="G18" s="341"/>
      <c r="H18" s="341"/>
      <c r="I18" s="341"/>
      <c r="J18" s="341"/>
      <c r="K18" s="341"/>
      <c r="L18" s="341"/>
    </row>
    <row r="19" spans="1:12" ht="34.5" customHeight="1">
      <c r="A19" s="122" t="s">
        <v>21</v>
      </c>
      <c r="B19" s="345" t="s">
        <v>327</v>
      </c>
      <c r="C19" s="345"/>
      <c r="D19" s="345"/>
      <c r="E19" s="345"/>
      <c r="F19" s="345"/>
      <c r="G19" s="345"/>
      <c r="H19" s="345"/>
      <c r="I19" s="345"/>
      <c r="J19" s="345"/>
      <c r="K19" s="345"/>
      <c r="L19" s="345"/>
    </row>
    <row r="20" spans="1:12" ht="18" customHeight="1">
      <c r="A20" s="347" t="s">
        <v>22</v>
      </c>
      <c r="B20" s="352" t="s">
        <v>14</v>
      </c>
      <c r="C20" s="356" t="s">
        <v>273</v>
      </c>
      <c r="D20" s="356"/>
      <c r="E20" s="356"/>
      <c r="F20" s="356"/>
      <c r="G20" s="356"/>
      <c r="H20" s="356"/>
      <c r="I20" s="356"/>
      <c r="J20" s="356"/>
      <c r="K20" s="356"/>
      <c r="L20" s="356"/>
    </row>
    <row r="21" spans="1:12" ht="34.5" customHeight="1">
      <c r="A21" s="347"/>
      <c r="B21" s="352"/>
      <c r="C21" s="346"/>
      <c r="D21" s="346"/>
      <c r="E21" s="346"/>
      <c r="F21" s="346"/>
      <c r="G21" s="346"/>
      <c r="H21" s="346"/>
      <c r="I21" s="346"/>
      <c r="J21" s="346"/>
      <c r="K21" s="346"/>
      <c r="L21" s="346"/>
    </row>
    <row r="22" spans="1:12" ht="34.5" customHeight="1">
      <c r="A22" s="347"/>
      <c r="B22" s="129" t="s">
        <v>11</v>
      </c>
      <c r="C22" s="343"/>
      <c r="D22" s="343"/>
      <c r="E22" s="343"/>
      <c r="F22" s="343"/>
      <c r="G22" s="343"/>
      <c r="H22" s="343"/>
      <c r="I22" s="343"/>
      <c r="J22" s="343"/>
      <c r="K22" s="343"/>
      <c r="L22" s="343"/>
    </row>
    <row r="23" spans="1:12" ht="34.5" customHeight="1">
      <c r="A23" s="347"/>
      <c r="B23" s="129" t="s">
        <v>23</v>
      </c>
      <c r="C23" s="343"/>
      <c r="D23" s="343"/>
      <c r="E23" s="343"/>
      <c r="F23" s="129" t="s">
        <v>29</v>
      </c>
      <c r="G23" s="343"/>
      <c r="H23" s="343"/>
      <c r="I23" s="343"/>
      <c r="J23" s="343"/>
      <c r="K23" s="343"/>
      <c r="L23" s="343"/>
    </row>
    <row r="24" spans="1:12" ht="34.5" customHeight="1">
      <c r="A24" s="347"/>
      <c r="B24" s="129" t="s">
        <v>24</v>
      </c>
      <c r="C24" s="343"/>
      <c r="D24" s="343"/>
      <c r="E24" s="343"/>
      <c r="F24" s="129" t="s">
        <v>25</v>
      </c>
      <c r="G24" s="355"/>
      <c r="H24" s="343"/>
      <c r="I24" s="343"/>
      <c r="J24" s="343"/>
      <c r="K24" s="343"/>
      <c r="L24" s="343"/>
    </row>
    <row r="25" spans="1:12" ht="11.65" customHeight="1">
      <c r="A25" s="130"/>
      <c r="C25" s="127"/>
      <c r="D25" s="127"/>
      <c r="F25" s="127"/>
    </row>
    <row r="26" spans="1:12" ht="22.15" customHeight="1">
      <c r="A26" s="47" t="s">
        <v>26</v>
      </c>
    </row>
    <row r="27" spans="1:12" ht="22.15" customHeight="1">
      <c r="A27" s="47" t="s">
        <v>27</v>
      </c>
    </row>
    <row r="31" spans="1:12" ht="94.15" customHeight="1"/>
  </sheetData>
  <sheetProtection password="CC0D" sheet="1" objects="1" scenarios="1" formatCells="0" formatColumns="0" formatRows="0" selectLockedCells="1"/>
  <mergeCells count="26">
    <mergeCell ref="A20:A24"/>
    <mergeCell ref="A5:A16"/>
    <mergeCell ref="E5:F5"/>
    <mergeCell ref="C5:D5"/>
    <mergeCell ref="G5:J5"/>
    <mergeCell ref="B18:L18"/>
    <mergeCell ref="B20:B21"/>
    <mergeCell ref="L5:L6"/>
    <mergeCell ref="K5:K6"/>
    <mergeCell ref="B5:B6"/>
    <mergeCell ref="G17:L17"/>
    <mergeCell ref="C24:E24"/>
    <mergeCell ref="C23:E23"/>
    <mergeCell ref="G24:L24"/>
    <mergeCell ref="G23:L23"/>
    <mergeCell ref="C20:L20"/>
    <mergeCell ref="B17:D17"/>
    <mergeCell ref="E17:F17"/>
    <mergeCell ref="B19:L19"/>
    <mergeCell ref="C21:L21"/>
    <mergeCell ref="C22:L22"/>
    <mergeCell ref="G2:L2"/>
    <mergeCell ref="B4:L4"/>
    <mergeCell ref="B3:E3"/>
    <mergeCell ref="B2:E2"/>
    <mergeCell ref="G3:L3"/>
  </mergeCells>
  <phoneticPr fontId="2"/>
  <dataValidations count="2">
    <dataValidation type="list" allowBlank="1" showInputMessage="1" showErrorMessage="1" sqref="G7:G16">
      <formula1>"M,T,S,H,R"</formula1>
    </dataValidation>
    <dataValidation type="list" allowBlank="1" showInputMessage="1" showErrorMessage="1" sqref="K7:K16">
      <formula1>"男,女"</formula1>
    </dataValidation>
  </dataValidations>
  <pageMargins left="0.43307086614173229" right="0.47244094488188981" top="0.43307086614173229" bottom="0.31496062992125984" header="0.31496062992125984" footer="0.31496062992125984"/>
  <pageSetup paperSize="9" scale="81"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0"/>
  <sheetViews>
    <sheetView showGridLines="0" zoomScaleNormal="100" workbookViewId="0">
      <selection activeCell="B6" sqref="B6:B10"/>
    </sheetView>
  </sheetViews>
  <sheetFormatPr defaultColWidth="8.75" defaultRowHeight="19.149999999999999" customHeight="1"/>
  <cols>
    <col min="1" max="1" width="2.625" style="237" customWidth="1"/>
    <col min="2" max="2" width="77.5" style="237" customWidth="1"/>
    <col min="3" max="16384" width="8.75" style="237"/>
  </cols>
  <sheetData>
    <row r="1" spans="1:2" ht="19.149999999999999" customHeight="1">
      <c r="A1" s="237" t="s">
        <v>297</v>
      </c>
    </row>
    <row r="3" spans="1:2" ht="31.15" customHeight="1">
      <c r="B3" s="238" t="s">
        <v>298</v>
      </c>
    </row>
    <row r="5" spans="1:2" s="239" customFormat="1" ht="25.5" customHeight="1">
      <c r="B5" s="240" t="s">
        <v>318</v>
      </c>
    </row>
    <row r="6" spans="1:2" ht="20.65" customHeight="1">
      <c r="B6" s="357"/>
    </row>
    <row r="7" spans="1:2" ht="20.65" customHeight="1">
      <c r="B7" s="358"/>
    </row>
    <row r="8" spans="1:2" ht="20.65" customHeight="1">
      <c r="B8" s="358"/>
    </row>
    <row r="9" spans="1:2" ht="20.65" customHeight="1">
      <c r="B9" s="358"/>
    </row>
    <row r="10" spans="1:2" ht="20.65" customHeight="1">
      <c r="B10" s="359"/>
    </row>
    <row r="12" spans="1:2" s="239" customFormat="1" ht="25.5" customHeight="1">
      <c r="B12" s="240" t="s">
        <v>319</v>
      </c>
    </row>
    <row r="13" spans="1:2" ht="20.65" customHeight="1">
      <c r="B13" s="357"/>
    </row>
    <row r="14" spans="1:2" ht="20.65" customHeight="1">
      <c r="B14" s="358"/>
    </row>
    <row r="15" spans="1:2" ht="20.65" customHeight="1">
      <c r="B15" s="358"/>
    </row>
    <row r="16" spans="1:2" ht="20.65" customHeight="1">
      <c r="B16" s="358"/>
    </row>
    <row r="17" spans="2:2" ht="20.65" customHeight="1">
      <c r="B17" s="359"/>
    </row>
    <row r="19" spans="2:2" s="239" customFormat="1" ht="25.5" customHeight="1">
      <c r="B19" s="240" t="s">
        <v>320</v>
      </c>
    </row>
    <row r="20" spans="2:2" ht="20.65" customHeight="1">
      <c r="B20" s="357"/>
    </row>
    <row r="21" spans="2:2" ht="20.65" customHeight="1">
      <c r="B21" s="358"/>
    </row>
    <row r="22" spans="2:2" ht="20.65" customHeight="1">
      <c r="B22" s="358"/>
    </row>
    <row r="23" spans="2:2" ht="20.65" customHeight="1">
      <c r="B23" s="358"/>
    </row>
    <row r="24" spans="2:2" ht="20.65" customHeight="1">
      <c r="B24" s="359"/>
    </row>
    <row r="25" spans="2:2" ht="10.5" customHeight="1">
      <c r="B25" s="241"/>
    </row>
    <row r="26" spans="2:2" ht="19.149999999999999" customHeight="1">
      <c r="B26" s="242" t="s">
        <v>299</v>
      </c>
    </row>
    <row r="27" spans="2:2" ht="19.149999999999999" customHeight="1">
      <c r="B27" s="237" t="str">
        <f>"１年後　（令和"&amp;基本情報入力!C3&amp;"年度末）"</f>
        <v>１年後　（令和5年度末）</v>
      </c>
    </row>
    <row r="28" spans="2:2" ht="88.9" customHeight="1">
      <c r="B28" s="236"/>
    </row>
    <row r="29" spans="2:2" ht="19.149999999999999" customHeight="1">
      <c r="B29" s="237" t="str">
        <f>"５年後　（令和"&amp;基本情報入力!C13+4&amp;"年度末）"</f>
        <v>５年後　（令和4年度末）</v>
      </c>
    </row>
    <row r="30" spans="2:2" ht="88.9" customHeight="1">
      <c r="B30" s="236"/>
    </row>
  </sheetData>
  <sheetProtection password="CC0D" sheet="1" objects="1" scenarios="1" formatCells="0" formatColumns="0" formatRows="0" insertRows="0" deleteRows="0" selectLockedCells="1"/>
  <mergeCells count="3">
    <mergeCell ref="B6:B10"/>
    <mergeCell ref="B13:B17"/>
    <mergeCell ref="B20:B24"/>
  </mergeCells>
  <phoneticPr fontId="2"/>
  <printOptions horizontalCentered="1"/>
  <pageMargins left="0.47244094488188981" right="0.70866141732283472" top="0.43307086614173229" bottom="0.19685039370078741"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V35"/>
  <sheetViews>
    <sheetView showGridLines="0" view="pageBreakPreview" zoomScale="70" zoomScaleNormal="70" zoomScaleSheetLayoutView="70" workbookViewId="0">
      <selection activeCell="C6" sqref="C6:F6"/>
    </sheetView>
  </sheetViews>
  <sheetFormatPr defaultColWidth="8.75" defaultRowHeight="19.149999999999999" customHeight="1"/>
  <cols>
    <col min="1" max="1" width="3.875" style="36" customWidth="1"/>
    <col min="2" max="2" width="16.5" style="36" customWidth="1"/>
    <col min="3" max="3" width="12.25" style="36" customWidth="1"/>
    <col min="4" max="7" width="12.125" style="36" customWidth="1"/>
    <col min="8" max="12" width="5.5" style="36" customWidth="1"/>
    <col min="13" max="13" width="18.375" style="36" customWidth="1"/>
    <col min="14" max="14" width="4.875" style="36" customWidth="1"/>
    <col min="15" max="16384" width="8.75" style="36"/>
  </cols>
  <sheetData>
    <row r="1" spans="2:22" ht="19.149999999999999" customHeight="1">
      <c r="B1" s="36" t="s">
        <v>276</v>
      </c>
    </row>
    <row r="2" spans="2:22" ht="7.9" customHeight="1"/>
    <row r="3" spans="2:22" ht="28.15" customHeight="1">
      <c r="B3" s="377" t="s">
        <v>286</v>
      </c>
      <c r="C3" s="377"/>
      <c r="D3" s="377"/>
      <c r="E3" s="377"/>
      <c r="F3" s="377"/>
      <c r="G3" s="377"/>
      <c r="H3" s="377"/>
      <c r="I3" s="377"/>
      <c r="J3" s="377"/>
      <c r="K3" s="377"/>
      <c r="L3" s="377"/>
      <c r="M3" s="377"/>
    </row>
    <row r="5" spans="2:22" ht="19.149999999999999" customHeight="1">
      <c r="B5" s="164" t="s">
        <v>277</v>
      </c>
    </row>
    <row r="6" spans="2:22" s="47" customFormat="1" ht="33" customHeight="1">
      <c r="B6" s="122" t="s">
        <v>4</v>
      </c>
      <c r="C6" s="343"/>
      <c r="D6" s="343"/>
      <c r="E6" s="343"/>
      <c r="F6" s="343"/>
      <c r="G6" s="122" t="s">
        <v>7</v>
      </c>
      <c r="H6" s="378"/>
      <c r="I6" s="343"/>
      <c r="J6" s="343"/>
      <c r="K6" s="343"/>
      <c r="L6" s="343"/>
      <c r="M6" s="343"/>
      <c r="R6" s="121"/>
      <c r="S6" s="121"/>
      <c r="T6" s="121"/>
      <c r="U6" s="121"/>
      <c r="V6" s="121"/>
    </row>
    <row r="7" spans="2:22" s="47" customFormat="1" ht="33" customHeight="1">
      <c r="B7" s="123" t="s">
        <v>6</v>
      </c>
      <c r="C7" s="379"/>
      <c r="D7" s="342"/>
      <c r="E7" s="342"/>
      <c r="F7" s="342"/>
      <c r="G7" s="122" t="s">
        <v>5</v>
      </c>
      <c r="H7" s="378"/>
      <c r="I7" s="343"/>
      <c r="J7" s="343"/>
      <c r="K7" s="343"/>
      <c r="L7" s="343"/>
      <c r="M7" s="343"/>
      <c r="R7" s="121"/>
      <c r="S7" s="121"/>
      <c r="T7" s="121"/>
      <c r="U7" s="121"/>
      <c r="V7" s="121"/>
    </row>
    <row r="9" spans="2:22" ht="46.9" customHeight="1">
      <c r="B9" s="360" t="str">
        <f>"　令和"&amp;基本情報入力!C3&amp;"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f>
        <v>　令和5年度に下記団体が実施する久留米市市民活動・絆づくり推進事業について、久留米市市民活動・絆づくり推進事業費補助金交付規程第８条に規定する補助対象事業に採択されたときは、下記の通り、事業の実施について連携・協力いたします。</v>
      </c>
      <c r="C9" s="360"/>
      <c r="D9" s="360"/>
      <c r="E9" s="360"/>
      <c r="F9" s="360"/>
      <c r="G9" s="360"/>
      <c r="H9" s="360"/>
      <c r="I9" s="360"/>
      <c r="J9" s="360"/>
      <c r="K9" s="360"/>
      <c r="L9" s="360"/>
      <c r="M9" s="360"/>
    </row>
    <row r="10" spans="2:22" ht="14.25">
      <c r="B10" s="210"/>
      <c r="C10" s="210"/>
      <c r="D10" s="210"/>
      <c r="E10" s="210"/>
      <c r="F10" s="210" t="s">
        <v>316</v>
      </c>
      <c r="G10" s="210"/>
      <c r="H10" s="210"/>
      <c r="I10" s="210"/>
      <c r="J10" s="210"/>
      <c r="K10" s="210"/>
      <c r="L10" s="210"/>
      <c r="M10" s="210"/>
    </row>
    <row r="11" spans="2:22" ht="10.9" customHeight="1"/>
    <row r="12" spans="2:22" ht="19.149999999999999" customHeight="1">
      <c r="B12" s="164" t="s">
        <v>285</v>
      </c>
    </row>
    <row r="13" spans="2:22" ht="33" customHeight="1">
      <c r="B13" s="39" t="s">
        <v>4</v>
      </c>
      <c r="C13" s="368">
        <f>基本情報入力!C4</f>
        <v>0</v>
      </c>
      <c r="D13" s="368"/>
      <c r="E13" s="368"/>
      <c r="F13" s="368"/>
      <c r="G13" s="368"/>
      <c r="H13" s="368"/>
      <c r="I13" s="368"/>
      <c r="J13" s="368"/>
      <c r="K13" s="368"/>
      <c r="L13" s="368"/>
      <c r="M13" s="368"/>
    </row>
    <row r="14" spans="2:22" ht="33" customHeight="1">
      <c r="B14" s="39" t="s">
        <v>278</v>
      </c>
      <c r="C14" s="368">
        <f>'提案書1～5'!B22:AA22</f>
        <v>0</v>
      </c>
      <c r="D14" s="368"/>
      <c r="E14" s="368"/>
      <c r="F14" s="368"/>
      <c r="G14" s="368"/>
      <c r="H14" s="368"/>
      <c r="I14" s="368"/>
      <c r="J14" s="368"/>
      <c r="K14" s="368"/>
      <c r="L14" s="368"/>
      <c r="M14" s="368"/>
    </row>
    <row r="16" spans="2:22" ht="19.149999999999999" customHeight="1">
      <c r="B16" s="164" t="s">
        <v>279</v>
      </c>
    </row>
    <row r="17" spans="2:22" ht="22.5" customHeight="1">
      <c r="B17" s="369" t="s">
        <v>283</v>
      </c>
      <c r="C17" s="370"/>
      <c r="D17" s="370"/>
      <c r="E17" s="370"/>
      <c r="F17" s="370"/>
      <c r="G17" s="370"/>
      <c r="H17" s="370"/>
      <c r="I17" s="370"/>
      <c r="J17" s="370"/>
      <c r="K17" s="370"/>
      <c r="L17" s="370"/>
      <c r="M17" s="371"/>
    </row>
    <row r="18" spans="2:22" ht="76.150000000000006" customHeight="1">
      <c r="B18" s="372"/>
      <c r="C18" s="366"/>
      <c r="D18" s="366"/>
      <c r="E18" s="366"/>
      <c r="F18" s="366"/>
      <c r="G18" s="366"/>
      <c r="H18" s="366"/>
      <c r="I18" s="366"/>
      <c r="J18" s="366"/>
      <c r="K18" s="366"/>
      <c r="L18" s="366"/>
      <c r="M18" s="367"/>
    </row>
    <row r="19" spans="2:22" ht="22.5" customHeight="1">
      <c r="B19" s="369" t="s">
        <v>280</v>
      </c>
      <c r="C19" s="370"/>
      <c r="D19" s="370"/>
      <c r="E19" s="370"/>
      <c r="F19" s="370"/>
      <c r="G19" s="370"/>
      <c r="H19" s="370"/>
      <c r="I19" s="370"/>
      <c r="J19" s="370"/>
      <c r="K19" s="370"/>
      <c r="L19" s="370"/>
      <c r="M19" s="371"/>
    </row>
    <row r="20" spans="2:22" ht="76.150000000000006" customHeight="1">
      <c r="B20" s="365"/>
      <c r="C20" s="366"/>
      <c r="D20" s="366"/>
      <c r="E20" s="366"/>
      <c r="F20" s="366"/>
      <c r="G20" s="366"/>
      <c r="H20" s="366"/>
      <c r="I20" s="366"/>
      <c r="J20" s="366"/>
      <c r="K20" s="366"/>
      <c r="L20" s="366"/>
      <c r="M20" s="367"/>
    </row>
    <row r="21" spans="2:22" s="37" customFormat="1" ht="22.5" customHeight="1">
      <c r="B21" s="361" t="s">
        <v>9</v>
      </c>
      <c r="C21" s="362" t="s">
        <v>10</v>
      </c>
      <c r="D21" s="363" t="s">
        <v>11</v>
      </c>
      <c r="E21" s="364"/>
      <c r="F21" s="363" t="s">
        <v>12</v>
      </c>
      <c r="G21" s="364"/>
      <c r="H21" s="363" t="s">
        <v>0</v>
      </c>
      <c r="I21" s="375"/>
      <c r="J21" s="375"/>
      <c r="K21" s="364"/>
      <c r="L21" s="362" t="s">
        <v>13</v>
      </c>
      <c r="M21" s="376" t="s">
        <v>317</v>
      </c>
      <c r="R21" s="208"/>
      <c r="S21" s="208"/>
      <c r="T21" s="208"/>
      <c r="U21" s="208"/>
      <c r="V21" s="208"/>
    </row>
    <row r="22" spans="2:22" s="37" customFormat="1" ht="22.5" customHeight="1">
      <c r="B22" s="361"/>
      <c r="C22" s="362"/>
      <c r="D22" s="159" t="s">
        <v>15</v>
      </c>
      <c r="E22" s="160" t="s">
        <v>16</v>
      </c>
      <c r="F22" s="159" t="s">
        <v>15</v>
      </c>
      <c r="G22" s="160" t="s">
        <v>16</v>
      </c>
      <c r="H22" s="159" t="s">
        <v>17</v>
      </c>
      <c r="I22" s="161" t="s">
        <v>1</v>
      </c>
      <c r="J22" s="161" t="s">
        <v>2</v>
      </c>
      <c r="K22" s="160" t="s">
        <v>3</v>
      </c>
      <c r="L22" s="362"/>
      <c r="M22" s="362"/>
      <c r="P22" s="36" t="s">
        <v>30</v>
      </c>
      <c r="R22" s="208"/>
      <c r="S22" s="208"/>
      <c r="T22" s="208"/>
      <c r="U22" s="208"/>
      <c r="V22" s="208"/>
    </row>
    <row r="23" spans="2:22" s="37" customFormat="1" ht="30" customHeight="1">
      <c r="B23" s="361"/>
      <c r="C23" s="243"/>
      <c r="D23" s="244"/>
      <c r="E23" s="245"/>
      <c r="F23" s="244"/>
      <c r="G23" s="245"/>
      <c r="H23" s="246"/>
      <c r="I23" s="247"/>
      <c r="J23" s="247"/>
      <c r="K23" s="248"/>
      <c r="L23" s="249"/>
      <c r="M23" s="250"/>
      <c r="P23" s="162" t="str">
        <f>ASC(PHONETIC(F23))&amp;" "&amp;ASC(PHONETIC(G23))</f>
        <v xml:space="preserve"> </v>
      </c>
      <c r="Q23" s="162" t="str">
        <f>D23&amp;"　"&amp;E23</f>
        <v>　</v>
      </c>
      <c r="R23" s="163">
        <f>H23</f>
        <v>0</v>
      </c>
      <c r="S23" s="163">
        <f>I23</f>
        <v>0</v>
      </c>
      <c r="T23" s="163">
        <f>J23</f>
        <v>0</v>
      </c>
      <c r="U23" s="163">
        <f>K23</f>
        <v>0</v>
      </c>
      <c r="V23" s="163" t="str">
        <f>IF(L23="男","M","F")</f>
        <v>F</v>
      </c>
    </row>
    <row r="24" spans="2:22" s="37" customFormat="1" ht="30" customHeight="1">
      <c r="B24" s="361"/>
      <c r="C24" s="243"/>
      <c r="D24" s="244"/>
      <c r="E24" s="245"/>
      <c r="F24" s="244"/>
      <c r="G24" s="245"/>
      <c r="H24" s="246"/>
      <c r="I24" s="247"/>
      <c r="J24" s="247"/>
      <c r="K24" s="248"/>
      <c r="L24" s="249"/>
      <c r="M24" s="250"/>
      <c r="P24" s="162" t="str">
        <f t="shared" ref="P24:P32" si="0">ASC(PHONETIC(F24))&amp;" "&amp;ASC(PHONETIC(G24))</f>
        <v xml:space="preserve"> </v>
      </c>
      <c r="Q24" s="162" t="str">
        <f t="shared" ref="Q24:Q32" si="1">D24&amp;"　"&amp;E24</f>
        <v>　</v>
      </c>
      <c r="R24" s="163">
        <f t="shared" ref="R24:S32" si="2">H24</f>
        <v>0</v>
      </c>
      <c r="S24" s="163">
        <f>I24</f>
        <v>0</v>
      </c>
      <c r="T24" s="163">
        <f t="shared" ref="T24:U32" si="3">J24</f>
        <v>0</v>
      </c>
      <c r="U24" s="163">
        <f t="shared" si="3"/>
        <v>0</v>
      </c>
      <c r="V24" s="163" t="str">
        <f t="shared" ref="V24:V32" si="4">IF(L24="男","M","F")</f>
        <v>F</v>
      </c>
    </row>
    <row r="25" spans="2:22" s="37" customFormat="1" ht="30" customHeight="1">
      <c r="B25" s="361"/>
      <c r="C25" s="243"/>
      <c r="D25" s="244"/>
      <c r="E25" s="245"/>
      <c r="F25" s="244"/>
      <c r="G25" s="245"/>
      <c r="H25" s="246"/>
      <c r="I25" s="247"/>
      <c r="J25" s="247"/>
      <c r="K25" s="248"/>
      <c r="L25" s="249"/>
      <c r="M25" s="250"/>
      <c r="P25" s="162" t="str">
        <f t="shared" si="0"/>
        <v xml:space="preserve"> </v>
      </c>
      <c r="Q25" s="162" t="str">
        <f t="shared" si="1"/>
        <v>　</v>
      </c>
      <c r="R25" s="163">
        <f t="shared" si="2"/>
        <v>0</v>
      </c>
      <c r="S25" s="163">
        <f t="shared" si="2"/>
        <v>0</v>
      </c>
      <c r="T25" s="163">
        <f t="shared" si="3"/>
        <v>0</v>
      </c>
      <c r="U25" s="163">
        <f t="shared" si="3"/>
        <v>0</v>
      </c>
      <c r="V25" s="163" t="str">
        <f t="shared" si="4"/>
        <v>F</v>
      </c>
    </row>
    <row r="26" spans="2:22" s="37" customFormat="1" ht="30" customHeight="1">
      <c r="B26" s="361"/>
      <c r="C26" s="243"/>
      <c r="D26" s="244"/>
      <c r="E26" s="245"/>
      <c r="F26" s="244"/>
      <c r="G26" s="245"/>
      <c r="H26" s="246"/>
      <c r="I26" s="247"/>
      <c r="J26" s="247"/>
      <c r="K26" s="248"/>
      <c r="L26" s="249"/>
      <c r="M26" s="250"/>
      <c r="P26" s="162" t="str">
        <f t="shared" si="0"/>
        <v xml:space="preserve"> </v>
      </c>
      <c r="Q26" s="162" t="str">
        <f t="shared" si="1"/>
        <v>　</v>
      </c>
      <c r="R26" s="163">
        <f t="shared" si="2"/>
        <v>0</v>
      </c>
      <c r="S26" s="163">
        <f t="shared" si="2"/>
        <v>0</v>
      </c>
      <c r="T26" s="163">
        <f t="shared" si="3"/>
        <v>0</v>
      </c>
      <c r="U26" s="163">
        <f t="shared" si="3"/>
        <v>0</v>
      </c>
      <c r="V26" s="163" t="str">
        <f t="shared" si="4"/>
        <v>F</v>
      </c>
    </row>
    <row r="27" spans="2:22" s="37" customFormat="1" ht="30" customHeight="1">
      <c r="B27" s="361"/>
      <c r="C27" s="243"/>
      <c r="D27" s="244"/>
      <c r="E27" s="245"/>
      <c r="F27" s="244"/>
      <c r="G27" s="245"/>
      <c r="H27" s="246"/>
      <c r="I27" s="247"/>
      <c r="J27" s="247"/>
      <c r="K27" s="248"/>
      <c r="L27" s="249"/>
      <c r="M27" s="250"/>
      <c r="P27" s="162" t="str">
        <f t="shared" si="0"/>
        <v xml:space="preserve"> </v>
      </c>
      <c r="Q27" s="162" t="str">
        <f t="shared" si="1"/>
        <v>　</v>
      </c>
      <c r="R27" s="163">
        <f t="shared" si="2"/>
        <v>0</v>
      </c>
      <c r="S27" s="163">
        <f t="shared" si="2"/>
        <v>0</v>
      </c>
      <c r="T27" s="163">
        <f t="shared" si="3"/>
        <v>0</v>
      </c>
      <c r="U27" s="163">
        <f t="shared" si="3"/>
        <v>0</v>
      </c>
      <c r="V27" s="163" t="str">
        <f t="shared" si="4"/>
        <v>F</v>
      </c>
    </row>
    <row r="28" spans="2:22" s="37" customFormat="1" ht="30" customHeight="1">
      <c r="B28" s="361"/>
      <c r="C28" s="243"/>
      <c r="D28" s="244"/>
      <c r="E28" s="245"/>
      <c r="F28" s="244"/>
      <c r="G28" s="245"/>
      <c r="H28" s="246"/>
      <c r="I28" s="247"/>
      <c r="J28" s="247"/>
      <c r="K28" s="248"/>
      <c r="L28" s="249"/>
      <c r="M28" s="250"/>
      <c r="P28" s="162" t="str">
        <f t="shared" si="0"/>
        <v xml:space="preserve"> </v>
      </c>
      <c r="Q28" s="162" t="str">
        <f t="shared" si="1"/>
        <v>　</v>
      </c>
      <c r="R28" s="163">
        <f t="shared" si="2"/>
        <v>0</v>
      </c>
      <c r="S28" s="163">
        <f t="shared" si="2"/>
        <v>0</v>
      </c>
      <c r="T28" s="163">
        <f t="shared" si="3"/>
        <v>0</v>
      </c>
      <c r="U28" s="163">
        <f t="shared" si="3"/>
        <v>0</v>
      </c>
      <c r="V28" s="163" t="str">
        <f t="shared" si="4"/>
        <v>F</v>
      </c>
    </row>
    <row r="29" spans="2:22" s="37" customFormat="1" ht="30" customHeight="1">
      <c r="B29" s="361"/>
      <c r="C29" s="243"/>
      <c r="D29" s="244"/>
      <c r="E29" s="245"/>
      <c r="F29" s="244"/>
      <c r="G29" s="245"/>
      <c r="H29" s="246"/>
      <c r="I29" s="247"/>
      <c r="J29" s="247"/>
      <c r="K29" s="248"/>
      <c r="L29" s="249"/>
      <c r="M29" s="250"/>
      <c r="P29" s="162" t="str">
        <f t="shared" si="0"/>
        <v xml:space="preserve"> </v>
      </c>
      <c r="Q29" s="162" t="str">
        <f t="shared" si="1"/>
        <v>　</v>
      </c>
      <c r="R29" s="163">
        <f t="shared" si="2"/>
        <v>0</v>
      </c>
      <c r="S29" s="163">
        <f t="shared" si="2"/>
        <v>0</v>
      </c>
      <c r="T29" s="163">
        <f t="shared" si="3"/>
        <v>0</v>
      </c>
      <c r="U29" s="163">
        <f t="shared" si="3"/>
        <v>0</v>
      </c>
      <c r="V29" s="163" t="str">
        <f t="shared" si="4"/>
        <v>F</v>
      </c>
    </row>
    <row r="30" spans="2:22" s="37" customFormat="1" ht="30" customHeight="1">
      <c r="B30" s="361"/>
      <c r="C30" s="243"/>
      <c r="D30" s="244"/>
      <c r="E30" s="245"/>
      <c r="F30" s="244"/>
      <c r="G30" s="245"/>
      <c r="H30" s="246"/>
      <c r="I30" s="247"/>
      <c r="J30" s="247"/>
      <c r="K30" s="248"/>
      <c r="L30" s="249"/>
      <c r="M30" s="250"/>
      <c r="P30" s="162" t="str">
        <f t="shared" si="0"/>
        <v xml:space="preserve"> </v>
      </c>
      <c r="Q30" s="162" t="str">
        <f t="shared" si="1"/>
        <v>　</v>
      </c>
      <c r="R30" s="163">
        <f t="shared" si="2"/>
        <v>0</v>
      </c>
      <c r="S30" s="163">
        <f t="shared" si="2"/>
        <v>0</v>
      </c>
      <c r="T30" s="163">
        <f t="shared" si="3"/>
        <v>0</v>
      </c>
      <c r="U30" s="163">
        <f t="shared" si="3"/>
        <v>0</v>
      </c>
      <c r="V30" s="163" t="str">
        <f t="shared" si="4"/>
        <v>F</v>
      </c>
    </row>
    <row r="31" spans="2:22" s="37" customFormat="1" ht="30" customHeight="1">
      <c r="B31" s="361"/>
      <c r="C31" s="243"/>
      <c r="D31" s="244"/>
      <c r="E31" s="245"/>
      <c r="F31" s="244"/>
      <c r="G31" s="245"/>
      <c r="H31" s="246"/>
      <c r="I31" s="247"/>
      <c r="J31" s="247"/>
      <c r="K31" s="248"/>
      <c r="L31" s="249"/>
      <c r="M31" s="250"/>
      <c r="P31" s="162" t="str">
        <f t="shared" si="0"/>
        <v xml:space="preserve"> </v>
      </c>
      <c r="Q31" s="162" t="str">
        <f t="shared" si="1"/>
        <v>　</v>
      </c>
      <c r="R31" s="163">
        <f t="shared" si="2"/>
        <v>0</v>
      </c>
      <c r="S31" s="163">
        <f t="shared" si="2"/>
        <v>0</v>
      </c>
      <c r="T31" s="163">
        <f t="shared" si="3"/>
        <v>0</v>
      </c>
      <c r="U31" s="163">
        <f t="shared" si="3"/>
        <v>0</v>
      </c>
      <c r="V31" s="163" t="str">
        <f t="shared" si="4"/>
        <v>F</v>
      </c>
    </row>
    <row r="32" spans="2:22" s="37" customFormat="1" ht="30" customHeight="1">
      <c r="B32" s="361"/>
      <c r="C32" s="243"/>
      <c r="D32" s="244"/>
      <c r="E32" s="245"/>
      <c r="F32" s="244"/>
      <c r="G32" s="245"/>
      <c r="H32" s="246"/>
      <c r="I32" s="247"/>
      <c r="J32" s="247"/>
      <c r="K32" s="248"/>
      <c r="L32" s="249"/>
      <c r="M32" s="250"/>
      <c r="P32" s="162" t="str">
        <f t="shared" si="0"/>
        <v xml:space="preserve"> </v>
      </c>
      <c r="Q32" s="162" t="str">
        <f t="shared" si="1"/>
        <v>　</v>
      </c>
      <c r="R32" s="163">
        <f t="shared" si="2"/>
        <v>0</v>
      </c>
      <c r="S32" s="163">
        <f t="shared" si="2"/>
        <v>0</v>
      </c>
      <c r="T32" s="163">
        <f t="shared" si="3"/>
        <v>0</v>
      </c>
      <c r="U32" s="163">
        <f t="shared" si="3"/>
        <v>0</v>
      </c>
      <c r="V32" s="163" t="str">
        <f t="shared" si="4"/>
        <v>F</v>
      </c>
    </row>
    <row r="33" spans="2:22" s="37" customFormat="1" ht="34.5" customHeight="1">
      <c r="B33" s="209" t="s">
        <v>18</v>
      </c>
      <c r="C33" s="373"/>
      <c r="D33" s="373"/>
      <c r="E33" s="373"/>
      <c r="F33" s="361" t="s">
        <v>282</v>
      </c>
      <c r="G33" s="361"/>
      <c r="H33" s="373"/>
      <c r="I33" s="373"/>
      <c r="J33" s="373"/>
      <c r="K33" s="373"/>
      <c r="L33" s="373"/>
      <c r="M33" s="373"/>
      <c r="R33" s="208"/>
      <c r="S33" s="208"/>
      <c r="T33" s="208"/>
      <c r="U33" s="208"/>
      <c r="V33" s="208"/>
    </row>
    <row r="34" spans="2:22" s="37" customFormat="1" ht="94.15" customHeight="1">
      <c r="B34" s="153" t="s">
        <v>284</v>
      </c>
      <c r="C34" s="374"/>
      <c r="D34" s="374"/>
      <c r="E34" s="374"/>
      <c r="F34" s="374"/>
      <c r="G34" s="374"/>
      <c r="H34" s="374"/>
      <c r="I34" s="374"/>
      <c r="J34" s="374"/>
      <c r="K34" s="374"/>
      <c r="L34" s="374"/>
      <c r="M34" s="374"/>
      <c r="R34" s="208"/>
      <c r="S34" s="208"/>
      <c r="T34" s="208"/>
      <c r="U34" s="208"/>
      <c r="V34" s="208"/>
    </row>
    <row r="35" spans="2:22" ht="19.149999999999999" customHeight="1">
      <c r="B35" s="36" t="s">
        <v>281</v>
      </c>
    </row>
  </sheetData>
  <sheetProtection password="CC0D" sheet="1" objects="1" scenarios="1" formatCells="0" formatColumns="0" formatRows="0" insertRows="0" deleteRows="0"/>
  <mergeCells count="23">
    <mergeCell ref="B3:M3"/>
    <mergeCell ref="C6:F6"/>
    <mergeCell ref="H6:M6"/>
    <mergeCell ref="C7:F7"/>
    <mergeCell ref="H7:M7"/>
    <mergeCell ref="C33:E33"/>
    <mergeCell ref="F33:G33"/>
    <mergeCell ref="H33:M33"/>
    <mergeCell ref="C34:M34"/>
    <mergeCell ref="L21:L22"/>
    <mergeCell ref="H21:K21"/>
    <mergeCell ref="M21:M22"/>
    <mergeCell ref="B9:M9"/>
    <mergeCell ref="B21:B32"/>
    <mergeCell ref="C21:C22"/>
    <mergeCell ref="D21:E21"/>
    <mergeCell ref="F21:G21"/>
    <mergeCell ref="B20:M20"/>
    <mergeCell ref="C13:M13"/>
    <mergeCell ref="C14:M14"/>
    <mergeCell ref="B17:M17"/>
    <mergeCell ref="B18:M18"/>
    <mergeCell ref="B19:M19"/>
  </mergeCells>
  <phoneticPr fontId="2"/>
  <dataValidations count="2">
    <dataValidation type="list" allowBlank="1" showInputMessage="1" showErrorMessage="1" sqref="H23:H32">
      <formula1>"M,T,S,H,R"</formula1>
    </dataValidation>
    <dataValidation type="list" allowBlank="1" showInputMessage="1" showErrorMessage="1" sqref="L23:L32">
      <formula1>"男,女"</formula1>
    </dataValidation>
  </dataValidations>
  <pageMargins left="0.39370078740157483" right="0.31496062992125984" top="0.31496062992125984" bottom="0.19685039370078741" header="0.31496062992125984" footer="0.19685039370078741"/>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CFF66"/>
  </sheetPr>
  <dimension ref="A1"/>
  <sheetViews>
    <sheetView workbookViewId="0">
      <selection activeCell="L22" sqref="L22"/>
    </sheetView>
  </sheetViews>
  <sheetFormatPr defaultColWidth="8.75" defaultRowHeight="13.5"/>
  <cols>
    <col min="1" max="16384" width="8.75" style="168"/>
  </cols>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L U 1 B 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C 1 N 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T U F U K I p H u A 4 A A A A R A A A A E w A c A E Z v c m 1 1 b G F z L 1 N l Y 3 R p b 2 4 x L m 0 g o h g A K K A U A A A A A A A A A A A A A A A A A A A A A A A A A A A A K 0 5 N L s n M z 1 M I h t C G 1 g B Q S w E C L Q A U A A I A C A A t T U F U 8 h m R C 6 g A A A D 4 A A A A E g A A A A A A A A A A A A A A A A A A A A A A Q 2 9 u Z m l n L 1 B h Y 2 t h Z 2 U u e G 1 s U E s B A i 0 A F A A C A A g A L U 1 B V A / K 6 a u k A A A A 6 Q A A A B M A A A A A A A A A A A A A A A A A 9 A A A A F t D b 2 5 0 Z W 5 0 X 1 R 5 c G V z X S 5 4 b W x Q S w E C L Q A U A A I A C A A t T U F 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9 g U l l D R 6 0 q 6 7 n V l b C b 3 U Q A A A A A C A A A A A A A D Z g A A w A A A A B A A A A C V F S m x w 2 U 3 + M a B j Z G U O x e p A A A A A A S A A A C g A A A A E A A A A L K z s A u / 0 5 w R r e y K p X v + 2 K J Q A A A A b 3 b d 5 R q r j S Q L g 0 y w Y 2 2 d V m G Q D j l b i I e u f W G x d x u S / G d / 8 N u D f l w r F o T R 8 q + X p M U F U y Z D 2 g q 2 r u k S G i d Q n W y / m G V W Z Z T k j n h N P t 5 Q A a H r n D Y U A A A A Z l Q P c Z o E H r c V 2 U g 6 a R Q m Y q y m x R Q = < / D a t a M a s h u p > 
</file>

<file path=customXml/itemProps1.xml><?xml version="1.0" encoding="utf-8"?>
<ds:datastoreItem xmlns:ds="http://schemas.openxmlformats.org/officeDocument/2006/customXml" ds:itemID="{A5FA9F14-1D30-41C8-B069-2B19C3E130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入力補助</vt:lpstr>
      <vt:lpstr>基本情報入力</vt:lpstr>
      <vt:lpstr>提案書1～5</vt:lpstr>
      <vt:lpstr>提案書6(事業内容)</vt:lpstr>
      <vt:lpstr>提案書7(収支予算書)</vt:lpstr>
      <vt:lpstr>提案書8(団体調書)</vt:lpstr>
      <vt:lpstr>活動目標確認シート</vt:lpstr>
      <vt:lpstr>NPOとの連携確認書</vt:lpstr>
      <vt:lpstr>⇒交付決定後</vt:lpstr>
      <vt:lpstr>交付申請書</vt:lpstr>
      <vt:lpstr>請求書</vt:lpstr>
      <vt:lpstr>委任状</vt:lpstr>
      <vt:lpstr>変更承認申請書</vt:lpstr>
      <vt:lpstr>⇒実績報告</vt:lpstr>
      <vt:lpstr>実績報告書</vt:lpstr>
      <vt:lpstr>成果報告書</vt:lpstr>
      <vt:lpstr>収支決算書</vt:lpstr>
      <vt:lpstr>備品取得報告書</vt:lpstr>
      <vt:lpstr>学生等活動従事者名簿</vt:lpstr>
      <vt:lpstr>NPOとの連携確認書!Print_Area</vt:lpstr>
      <vt:lpstr>委任状!Print_Area</vt:lpstr>
      <vt:lpstr>活動目標確認シート!Print_Area</vt:lpstr>
      <vt:lpstr>交付申請書!Print_Area</vt:lpstr>
      <vt:lpstr>実績報告書!Print_Area</vt:lpstr>
      <vt:lpstr>収支決算書!Print_Area</vt:lpstr>
      <vt:lpstr>成果報告書!Print_Area</vt:lpstr>
      <vt:lpstr>請求書!Print_Area</vt:lpstr>
      <vt:lpstr>'提案書1～5'!Print_Area</vt:lpstr>
      <vt:lpstr>'提案書6(事業内容)'!Print_Area</vt:lpstr>
      <vt:lpstr>'提案書7(収支予算書)'!Print_Area</vt:lpstr>
      <vt:lpstr>'提案書8(団体調書)'!Print_Area</vt:lpstr>
      <vt:lpstr>備品取得報告書!Print_Area</vt:lpstr>
      <vt:lpstr>変更承認申請書!Print_Area</vt:lpstr>
      <vt:lpstr>部門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C18295</cp:lastModifiedBy>
  <cp:lastPrinted>2023-04-03T02:25:14Z</cp:lastPrinted>
  <dcterms:created xsi:type="dcterms:W3CDTF">2010-01-07T01:03:38Z</dcterms:created>
  <dcterms:modified xsi:type="dcterms:W3CDTF">2023-08-13T04:56:09Z</dcterms:modified>
</cp:coreProperties>
</file>