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積算基準\手引き\"/>
    </mc:Choice>
  </mc:AlternateContent>
  <xr:revisionPtr revIDLastSave="0" documentId="13_ncr:1_{9710175E-36FB-4B21-87D9-77653D6F0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ライド額計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34" i="1"/>
  <c r="D32" i="1" l="1"/>
  <c r="E32" i="1"/>
  <c r="F32" i="1" s="1"/>
  <c r="G32" i="1" s="1"/>
  <c r="H32" i="1" s="1"/>
  <c r="D19" i="1" l="1"/>
  <c r="E19" i="1" l="1"/>
  <c r="D30" i="1"/>
  <c r="F30" i="1" s="1"/>
  <c r="E30" i="1" l="1"/>
  <c r="H30" i="1"/>
  <c r="G30" i="1"/>
  <c r="D33" i="1" l="1"/>
  <c r="I29" i="1"/>
  <c r="F33" i="1" l="1"/>
  <c r="F34" i="1" s="1"/>
  <c r="D21" i="1"/>
  <c r="E21" i="1" s="1"/>
  <c r="E22" i="1" s="1"/>
  <c r="E23" i="1" s="1"/>
  <c r="D22" i="1" l="1"/>
  <c r="E33" i="1"/>
  <c r="E35" i="1" l="1"/>
  <c r="F21" i="1"/>
  <c r="E24" i="1"/>
  <c r="G33" i="1"/>
  <c r="G34" i="1" s="1"/>
  <c r="H19" i="1"/>
  <c r="G19" i="1"/>
  <c r="F19" i="1"/>
  <c r="I18" i="1"/>
  <c r="F35" i="1" l="1"/>
  <c r="F12" i="1" s="1"/>
  <c r="F22" i="1"/>
  <c r="F23" i="1" s="1"/>
  <c r="G21" i="1"/>
  <c r="E12" i="1"/>
  <c r="G35" i="1"/>
  <c r="G12" i="1" s="1"/>
  <c r="F24" i="1" l="1"/>
  <c r="E13" i="1"/>
  <c r="H21" i="1"/>
  <c r="G22" i="1"/>
  <c r="H33" i="1"/>
  <c r="I32" i="1"/>
  <c r="H34" i="1" l="1"/>
  <c r="H35" i="1" s="1"/>
  <c r="H12" i="1" s="1"/>
  <c r="G23" i="1"/>
  <c r="G24" i="1" s="1"/>
  <c r="G11" i="1" s="1"/>
  <c r="F11" i="1"/>
  <c r="F13" i="1" s="1"/>
  <c r="I33" i="1"/>
  <c r="H22" i="1"/>
  <c r="H23" i="1" s="1"/>
  <c r="I21" i="1"/>
  <c r="I34" i="1" l="1"/>
  <c r="H24" i="1"/>
  <c r="I35" i="1"/>
  <c r="I12" i="1"/>
  <c r="I22" i="1"/>
  <c r="I23" i="1" l="1"/>
  <c r="H11" i="1"/>
  <c r="H13" i="1" s="1"/>
  <c r="I24" i="1"/>
  <c r="G13" i="1"/>
  <c r="I11" i="1" l="1"/>
  <c r="I13" i="1"/>
</calcChain>
</file>

<file path=xl/sharedStrings.xml><?xml version="1.0" encoding="utf-8"?>
<sst xmlns="http://schemas.openxmlformats.org/spreadsheetml/2006/main" count="83" uniqueCount="42">
  <si>
    <t>１　常勤職員</t>
    <rPh sb="2" eb="6">
      <t>ジョウキンショクイン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</si>
  <si>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</si>
  <si>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</si>
  <si>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</si>
  <si>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</si>
  <si>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</si>
  <si>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</si>
  <si>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変動率</t>
    <rPh sb="0" eb="3">
      <t>ヘンドウリツ</t>
    </rPh>
    <phoneticPr fontId="1"/>
  </si>
  <si>
    <t>⑥</t>
    <phoneticPr fontId="1"/>
  </si>
  <si>
    <t>⑦</t>
    <phoneticPr fontId="1"/>
  </si>
  <si>
    <t>賃金の主たる部分を月給計算している職員</t>
    <phoneticPr fontId="1"/>
  </si>
  <si>
    <t>-</t>
    <phoneticPr fontId="1"/>
  </si>
  <si>
    <t>２　非常勤職員</t>
    <rPh sb="2" eb="3">
      <t>ヒ</t>
    </rPh>
    <rPh sb="3" eb="7">
      <t>ジョウキンショクイン</t>
    </rPh>
    <phoneticPr fontId="1"/>
  </si>
  <si>
    <t>⑥＋消費税（自動計算）</t>
    <rPh sb="2" eb="5">
      <t>ショウヒゼイ</t>
    </rPh>
    <rPh sb="6" eb="10">
      <t>ジドウケイサン</t>
    </rPh>
    <phoneticPr fontId="1"/>
  </si>
  <si>
    <t>毎年度の通知額を入力</t>
    <rPh sb="0" eb="3">
      <t>マイネンド</t>
    </rPh>
    <rPh sb="4" eb="7">
      <t>ツウチガク</t>
    </rPh>
    <rPh sb="8" eb="10">
      <t>ニュウリョク</t>
    </rPh>
    <phoneticPr fontId="1"/>
  </si>
  <si>
    <t>施設名</t>
    <rPh sb="0" eb="3">
      <t>シセツメイ</t>
    </rPh>
    <phoneticPr fontId="1"/>
  </si>
  <si>
    <t>計算対象年度</t>
    <rPh sb="0" eb="6">
      <t>ケイサンタイショウネンド</t>
    </rPh>
    <phoneticPr fontId="1"/>
  </si>
  <si>
    <t>施設所管</t>
    <rPh sb="0" eb="4">
      <t>シセツショカン</t>
    </rPh>
    <phoneticPr fontId="1"/>
  </si>
  <si>
    <t>部</t>
    <rPh sb="0" eb="1">
      <t>ブ</t>
    </rPh>
    <phoneticPr fontId="1"/>
  </si>
  <si>
    <t>課</t>
    <rPh sb="0" eb="1">
      <t>カ</t>
    </rPh>
    <phoneticPr fontId="1"/>
  </si>
  <si>
    <t>「対象人件費等計画書」より</t>
    <rPh sb="7" eb="9">
      <t>ケイカク</t>
    </rPh>
    <rPh sb="9" eb="10">
      <t>ショ</t>
    </rPh>
    <phoneticPr fontId="1"/>
  </si>
  <si>
    <t>計画人件費</t>
    <rPh sb="0" eb="2">
      <t>ケイカク</t>
    </rPh>
    <rPh sb="2" eb="5">
      <t>ジンケンヒ</t>
    </rPh>
    <phoneticPr fontId="1"/>
  </si>
  <si>
    <t>自己負担額</t>
    <rPh sb="0" eb="5">
      <t>ジコフタンガク</t>
    </rPh>
    <phoneticPr fontId="1"/>
  </si>
  <si>
    <t>見直し後人件費</t>
    <rPh sb="0" eb="2">
      <t>ミナオ</t>
    </rPh>
    <rPh sb="3" eb="4">
      <t>ゴ</t>
    </rPh>
    <rPh sb="4" eb="7">
      <t>ジンケンヒ</t>
    </rPh>
    <phoneticPr fontId="1"/>
  </si>
  <si>
    <t>スライド上限額</t>
    <rPh sb="4" eb="6">
      <t>ジョウゲン</t>
    </rPh>
    <rPh sb="6" eb="7">
      <t>ガク</t>
    </rPh>
    <phoneticPr fontId="1"/>
  </si>
  <si>
    <t>-</t>
  </si>
  <si>
    <t>計</t>
    <rPh sb="0" eb="1">
      <t>ケイ</t>
    </rPh>
    <phoneticPr fontId="1"/>
  </si>
  <si>
    <t>①*±１％（自動計算）</t>
    <rPh sb="6" eb="10">
      <t>ジドウケイサン</t>
    </rPh>
    <phoneticPr fontId="1"/>
  </si>
  <si>
    <t>④*(1+③)（自動計算）</t>
    <rPh sb="8" eb="12">
      <t>ジドウケイサン</t>
    </rPh>
    <phoneticPr fontId="1"/>
  </si>
  <si>
    <t>⑤</t>
    <phoneticPr fontId="1"/>
  </si>
  <si>
    <t>見直し額と計画額の差</t>
    <rPh sb="0" eb="2">
      <t>ミナオ</t>
    </rPh>
    <rPh sb="3" eb="4">
      <t>ガク</t>
    </rPh>
    <rPh sb="5" eb="7">
      <t>ケイカク</t>
    </rPh>
    <rPh sb="7" eb="8">
      <t>ガク</t>
    </rPh>
    <rPh sb="9" eb="10">
      <t>サ</t>
    </rPh>
    <phoneticPr fontId="1"/>
  </si>
  <si>
    <t>④-①（自動計算）</t>
    <rPh sb="4" eb="8">
      <t>ジドウケイサン</t>
    </rPh>
    <phoneticPr fontId="1"/>
  </si>
  <si>
    <t>⑤-②（自動計算・千円未満切り捨て）</t>
    <rPh sb="4" eb="8">
      <t>ジドウケイサン</t>
    </rPh>
    <rPh sb="9" eb="13">
      <t>センエンミマン</t>
    </rPh>
    <rPh sb="13" eb="14">
      <t>キ</t>
    </rPh>
    <rPh sb="15" eb="16">
      <t>ス</t>
    </rPh>
    <phoneticPr fontId="1"/>
  </si>
  <si>
    <t>指定管理料増減上限額</t>
    <rPh sb="0" eb="5">
      <t>シテイカンリリョウ</t>
    </rPh>
    <rPh sb="5" eb="7">
      <t>ゾウゲン</t>
    </rPh>
    <rPh sb="7" eb="9">
      <t>ジョウゲン</t>
    </rPh>
    <rPh sb="9" eb="10">
      <t>ガク</t>
    </rPh>
    <phoneticPr fontId="1"/>
  </si>
  <si>
    <t>■ 指定管理料増減上限額（スライド額＋消費税）</t>
    <rPh sb="2" eb="7">
      <t>シテイカンリリョウ</t>
    </rPh>
    <rPh sb="7" eb="9">
      <t>ゾウゲン</t>
    </rPh>
    <rPh sb="9" eb="12">
      <t>ジョウゲンガク</t>
    </rPh>
    <rPh sb="17" eb="18">
      <t>ガク</t>
    </rPh>
    <rPh sb="19" eb="22">
      <t>ショウヒゼイ</t>
    </rPh>
    <phoneticPr fontId="1"/>
  </si>
  <si>
    <t>■ スライド額の計算式</t>
    <rPh sb="6" eb="7">
      <t>ガク</t>
    </rPh>
    <rPh sb="8" eb="11">
      <t>ケイサンシキ</t>
    </rPh>
    <phoneticPr fontId="1"/>
  </si>
  <si>
    <t>１　常勤職員</t>
    <rPh sb="2" eb="4">
      <t>ジョウキン</t>
    </rPh>
    <rPh sb="4" eb="6">
      <t>ショクイン</t>
    </rPh>
    <phoneticPr fontId="1"/>
  </si>
  <si>
    <t>２　非常勤職員</t>
    <rPh sb="2" eb="5">
      <t>ヒジョウキン</t>
    </rPh>
    <rPh sb="5" eb="7">
      <t>ショクイン</t>
    </rPh>
    <phoneticPr fontId="1"/>
  </si>
  <si>
    <t>人件費スライド額計算表</t>
    <rPh sb="0" eb="3">
      <t>ジンケンヒ</t>
    </rPh>
    <rPh sb="7" eb="8">
      <t>ガク</t>
    </rPh>
    <rPh sb="8" eb="11">
      <t>ケイサンヒョウ</t>
    </rPh>
    <phoneticPr fontId="1"/>
  </si>
  <si>
    <t>R○</t>
  </si>
  <si>
    <t>R○</t>
    <phoneticPr fontId="1"/>
  </si>
  <si>
    <t>賃金の主たる部分を時給計算している職員</t>
    <rPh sb="9" eb="10">
      <t>トキ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</si>
</sst>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%;&quot;△ &quot;#,##0.0%"/>
    <numFmt numFmtId="178" formatCode="#,##0.00%;&quot;△ &quot;#,##0.00%"/>
    <numFmt numFmtId="179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vertical="center" textRotation="255"/>
    </xf>
    <xf numFmtId="0" fontId="6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1" xfId="0" applyFont="1" applyBorder="1">
      <alignment vertical="center"/>
    </xf>
    <xf numFmtId="0" fontId="6" fillId="5" borderId="1" xfId="0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6" fontId="5" fillId="0" borderId="16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6" fillId="0" borderId="0" xfId="0" applyFont="1" applyAlignment="1">
      <alignment vertical="center" textRotation="255"/>
    </xf>
    <xf numFmtId="0" fontId="6" fillId="5" borderId="1" xfId="0" applyFont="1" applyFill="1" applyBorder="1" applyAlignment="1">
      <alignment vertical="center" textRotation="255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/>
    </xf>
    <xf numFmtId="179" fontId="5" fillId="0" borderId="4" xfId="0" applyNumberFormat="1" applyFont="1" applyBorder="1">
      <alignment vertical="center"/>
    </xf>
    <xf numFmtId="0" fontId="6" fillId="4" borderId="1" xfId="0" applyFont="1" applyFill="1" applyBorder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83820</xdr:rowOff>
    </xdr:from>
    <xdr:to>
      <xdr:col>7</xdr:col>
      <xdr:colOff>1184993</xdr:colOff>
      <xdr:row>5</xdr:row>
      <xdr:rowOff>669172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861457" y="1194163"/>
          <a:ext cx="7248336" cy="585352"/>
          <a:chOff x="0" y="0"/>
          <a:chExt cx="6105525" cy="585895"/>
        </a:xfrm>
      </xdr:grpSpPr>
      <xdr:sp macro="" textlink="">
        <xdr:nvSpPr>
          <xdr:cNvPr id="38" name="テキスト ボックス 69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1462087" y="0"/>
            <a:ext cx="1296035" cy="459591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ｎ年度 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algn="ctr">
              <a:spcAft>
                <a:spcPts val="0"/>
              </a:spcAft>
            </a:pPr>
            <a:r>
              <a:rPr lang="ja-JP" sz="12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見直し後人件費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grpSp>
        <xdr:nvGrpSpPr>
          <xdr:cNvPr id="39" name="グループ化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5257800" y="4762"/>
            <a:ext cx="847725" cy="581133"/>
            <a:chOff x="0" y="0"/>
            <a:chExt cx="847725" cy="581133"/>
          </a:xfrm>
        </xdr:grpSpPr>
        <xdr:sp macro="" textlink="">
          <xdr:nvSpPr>
            <xdr:cNvPr id="51" name="テキスト ボックス 84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32071" y="481013"/>
              <a:ext cx="773281" cy="100120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lIns="0" tIns="0" rIns="0" bIns="0" rtlCol="0">
              <a:spAutoFit/>
            </a:bodyPr>
            <a:lstStyle/>
            <a:p>
              <a:pPr algn="ctr">
                <a:spcAft>
                  <a:spcPts val="0"/>
                </a:spcAft>
              </a:pP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（千円未満切り捨て）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  <xdr:sp macro="" textlink="">
          <xdr:nvSpPr>
            <xdr:cNvPr id="52" name="テキスト ボックス 72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0" y="0"/>
              <a:ext cx="847725" cy="45374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txBody>
            <a:bodyPr wrap="square" lIns="0" tIns="0" rIns="0" bIns="0" rtlCol="0" anchor="ctr" anchorCtr="0">
              <a:noAutofit/>
            </a:bodyPr>
            <a:lstStyle/>
            <a:p>
              <a:pPr algn="ctr">
                <a:spcBef>
                  <a:spcPts val="240"/>
                </a:spcBef>
                <a:spcAft>
                  <a:spcPts val="0"/>
                </a:spcAft>
              </a:pPr>
              <a:r>
                <a:rPr lang="ja-JP" sz="12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自己負担額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  <a:p>
              <a:pPr algn="ctr">
                <a:spcBef>
                  <a:spcPts val="240"/>
                </a:spcBef>
                <a:spcAft>
                  <a:spcPts val="0"/>
                </a:spcAft>
              </a:pPr>
              <a:r>
                <a:rPr lang="en-US" sz="600" kern="1200">
                  <a:solidFill>
                    <a:srgbClr val="000000"/>
                  </a:solidFill>
                  <a:effectLst/>
                  <a:latin typeface="ＭＳ ゴシック" panose="020B0609070205080204" pitchFamily="49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1</a:t>
              </a: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年目計画額の</a:t>
              </a:r>
              <a:r>
                <a:rPr lang="en-US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1</a:t>
              </a: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％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</xdr:grpSp>
      <xdr:sp macro="" textlink="">
        <xdr:nvSpPr>
          <xdr:cNvPr id="40" name="テキスト ボックス 73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1300162" y="95250"/>
            <a:ext cx="127627" cy="255532"/>
          </a:xfrm>
          <a:prstGeom prst="rect">
            <a:avLst/>
          </a:prstGeom>
          <a:noFill/>
          <a:ln>
            <a:noFill/>
          </a:ln>
        </xdr:spPr>
        <xdr:txBody>
          <a:bodyPr wrap="square" lIns="0" rIns="0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＝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sp macro="" textlink="">
        <xdr:nvSpPr>
          <xdr:cNvPr id="41" name="テキスト ボックス 7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2795587" y="95250"/>
            <a:ext cx="127000" cy="255112"/>
          </a:xfrm>
          <a:prstGeom prst="rect">
            <a:avLst/>
          </a:prstGeom>
          <a:noFill/>
          <a:ln>
            <a:noFill/>
          </a:ln>
        </xdr:spPr>
        <xdr:txBody>
          <a:bodyPr wrap="square" lIns="0" rIns="0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×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sp macro="" textlink="">
        <xdr:nvSpPr>
          <xdr:cNvPr id="42" name="テキスト ボックス 7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5095875" y="95250"/>
            <a:ext cx="127000" cy="255112"/>
          </a:xfrm>
          <a:prstGeom prst="rect">
            <a:avLst/>
          </a:prstGeom>
          <a:noFill/>
          <a:ln>
            <a:noFill/>
          </a:ln>
        </xdr:spPr>
        <xdr:txBody>
          <a:bodyPr wrap="square" lIns="0" rIns="0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－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grpSp>
        <xdr:nvGrpSpPr>
          <xdr:cNvPr id="43" name="グループ化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GrpSpPr/>
        </xdr:nvGrpSpPr>
        <xdr:grpSpPr>
          <a:xfrm>
            <a:off x="2962275" y="4762"/>
            <a:ext cx="915035" cy="579981"/>
            <a:chOff x="0" y="0"/>
            <a:chExt cx="915035" cy="579981"/>
          </a:xfrm>
        </xdr:grpSpPr>
        <xdr:sp macro="" textlink="">
          <xdr:nvSpPr>
            <xdr:cNvPr id="49" name="テキスト ボックス 70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9525" y="0"/>
              <a:ext cx="897890" cy="4536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spAutoFit/>
            </a:bodyPr>
            <a:lstStyle/>
            <a:p>
              <a:pPr algn="ctr">
                <a:spcAft>
                  <a:spcPts val="0"/>
                </a:spcAft>
              </a:pPr>
              <a:r>
                <a:rPr lang="ja-JP" sz="10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ｎ年度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  <a:p>
              <a:pPr algn="ctr">
                <a:spcAft>
                  <a:spcPts val="0"/>
                </a:spcAft>
              </a:pPr>
              <a:r>
                <a:rPr lang="en-US" sz="1200" kern="1200">
                  <a:solidFill>
                    <a:srgbClr val="000000"/>
                  </a:solidFill>
                  <a:effectLst/>
                  <a:latin typeface="ＭＳ ゴシック" panose="020B0609070205080204" pitchFamily="49" charset="-128"/>
                  <a:ea typeface="ＭＳ Ｐゴシック" panose="020B0600070205080204" pitchFamily="50" charset="-128"/>
                  <a:cs typeface="Times New Roman" panose="02020603050405020304" pitchFamily="18" charset="0"/>
                </a:rPr>
                <a:t>1+</a:t>
              </a:r>
              <a:r>
                <a:rPr lang="ja-JP" sz="12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変動率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  <xdr:sp macro="" textlink="">
          <xdr:nvSpPr>
            <xdr:cNvPr id="50" name="テキスト ボックス 83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0" y="481013"/>
              <a:ext cx="915035" cy="98968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lIns="0" tIns="0" rIns="0" bIns="0" rtlCol="0">
              <a:spAutoFit/>
            </a:bodyPr>
            <a:lstStyle/>
            <a:p>
              <a:pPr algn="ctr">
                <a:spcAft>
                  <a:spcPts val="0"/>
                </a:spcAft>
              </a:pP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（小数第</a:t>
              </a:r>
              <a:r>
                <a:rPr lang="en-US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2</a:t>
              </a: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位を四捨五入）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</xdr:grpSp>
      <xdr:grpSp>
        <xdr:nvGrpSpPr>
          <xdr:cNvPr id="44" name="グループ化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GrpSpPr/>
        </xdr:nvGrpSpPr>
        <xdr:grpSpPr>
          <a:xfrm>
            <a:off x="0" y="0"/>
            <a:ext cx="1259840" cy="581966"/>
            <a:chOff x="-1" y="-11"/>
            <a:chExt cx="1260000" cy="582890"/>
          </a:xfrm>
        </xdr:grpSpPr>
        <xdr:sp macro="" textlink="">
          <xdr:nvSpPr>
            <xdr:cNvPr id="47" name="テキスト ボックス 4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-1" y="-11"/>
              <a:ext cx="1260000" cy="4543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 anchor="ctr" anchorCtr="0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ja-JP" sz="10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ｎ＋</a:t>
              </a:r>
              <a:r>
                <a:rPr lang="en-US" sz="10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1</a:t>
              </a:r>
              <a:r>
                <a:rPr lang="ja-JP" sz="10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年度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  <a:p>
              <a:pPr algn="ctr">
                <a:spcAft>
                  <a:spcPts val="0"/>
                </a:spcAft>
              </a:pPr>
              <a:r>
                <a:rPr lang="ja-JP" sz="12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スライド</a:t>
              </a:r>
              <a:r>
                <a:rPr lang="ja-JP" altLang="en-US" sz="12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上限</a:t>
              </a:r>
              <a:r>
                <a:rPr lang="ja-JP" sz="12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額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  <xdr:sp macro="" textlink="">
          <xdr:nvSpPr>
            <xdr:cNvPr id="48" name="テキスト ボックス 84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84786" y="482600"/>
              <a:ext cx="826528" cy="100279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lIns="0" tIns="0" rIns="0" bIns="0" rtlCol="0">
              <a:spAutoFit/>
            </a:bodyPr>
            <a:lstStyle/>
            <a:p>
              <a:pPr algn="ctr">
                <a:spcAft>
                  <a:spcPts val="0"/>
                </a:spcAft>
              </a:pPr>
              <a:r>
                <a:rPr lang="ja-JP" sz="600" kern="1200">
                  <a:solidFill>
                    <a:srgbClr val="000000"/>
                  </a:solidFill>
                  <a:effectLst/>
                  <a:latin typeface="ＭＳ Ｐゴシック" panose="020B0600070205080204" pitchFamily="50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（千円未満切り捨て）</a:t>
              </a:r>
              <a:endParaRPr lang="ja-JP" sz="12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 panose="020B0600070205080204" pitchFamily="50" charset="-128"/>
              </a:endParaRPr>
            </a:p>
          </xdr:txBody>
        </xdr:sp>
      </xdr:grpSp>
      <xdr:sp macro="" textlink="">
        <xdr:nvSpPr>
          <xdr:cNvPr id="45" name="テキスト ボックス 69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4081462" y="4762"/>
            <a:ext cx="971550" cy="453744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ｎ＋</a:t>
            </a:r>
            <a:r>
              <a:rPr lang="en-US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1</a:t>
            </a: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年度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algn="ctr">
              <a:spcAft>
                <a:spcPts val="0"/>
              </a:spcAft>
            </a:pPr>
            <a:r>
              <a:rPr lang="ja-JP" sz="12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計画人件費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  <xdr:sp macro="" textlink="">
        <xdr:nvSpPr>
          <xdr:cNvPr id="46" name="テキスト ボックス 7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3919537" y="95250"/>
            <a:ext cx="127000" cy="255112"/>
          </a:xfrm>
          <a:prstGeom prst="rect">
            <a:avLst/>
          </a:prstGeom>
          <a:noFill/>
          <a:ln>
            <a:noFill/>
          </a:ln>
        </xdr:spPr>
        <xdr:txBody>
          <a:bodyPr wrap="square" lIns="0" rIns="0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ja-JP" sz="1000" kern="1200">
                <a:solidFill>
                  <a:srgbClr val="000000"/>
                </a:solidFill>
                <a:effectLst/>
                <a:latin typeface="ＭＳ Ｐゴシック" panose="020B0600070205080204" pitchFamily="50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－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="70" zoomScaleNormal="70" workbookViewId="0">
      <pane ySplit="6" topLeftCell="A7" activePane="bottomLeft" state="frozen"/>
      <selection pane="bottomLeft" activeCell="C27" sqref="C27"/>
    </sheetView>
  </sheetViews>
  <sheetFormatPr defaultRowHeight="13.2" x14ac:dyDescent="0.45"/>
  <cols>
    <col min="1" max="1" width="3.69921875" style="1" customWidth="1"/>
    <col min="2" max="2" width="20.69921875" style="1" customWidth="1"/>
    <col min="3" max="3" width="4.69921875" style="1" customWidth="1"/>
    <col min="4" max="9" width="18.69921875" style="1" customWidth="1"/>
    <col min="10" max="10" width="35.296875" style="1" bestFit="1" customWidth="1"/>
    <col min="11" max="16384" width="8.796875" style="1"/>
  </cols>
  <sheetData>
    <row r="1" spans="1:10" s="2" customFormat="1" ht="19.2" x14ac:dyDescent="0.45">
      <c r="A1" s="42" t="s">
        <v>38</v>
      </c>
    </row>
    <row r="2" spans="1:10" ht="10.050000000000001" customHeight="1" x14ac:dyDescent="0.45"/>
    <row r="3" spans="1:10" ht="25.05" customHeight="1" x14ac:dyDescent="0.45">
      <c r="B3" s="51" t="s">
        <v>15</v>
      </c>
      <c r="C3" s="51"/>
      <c r="D3" s="52"/>
      <c r="E3" s="53"/>
      <c r="F3" s="53"/>
      <c r="G3" s="54"/>
      <c r="H3" s="45" t="s">
        <v>16</v>
      </c>
      <c r="I3" s="50"/>
      <c r="J3" s="50"/>
    </row>
    <row r="4" spans="1:10" ht="25.05" customHeight="1" x14ac:dyDescent="0.45">
      <c r="B4" s="51" t="s">
        <v>17</v>
      </c>
      <c r="C4" s="51"/>
      <c r="D4" s="43" t="s">
        <v>18</v>
      </c>
      <c r="E4" s="50"/>
      <c r="F4" s="50"/>
      <c r="G4" s="50"/>
      <c r="H4" s="43" t="s">
        <v>19</v>
      </c>
      <c r="I4" s="50"/>
      <c r="J4" s="50"/>
    </row>
    <row r="5" spans="1:10" ht="10.050000000000001" customHeight="1" x14ac:dyDescent="0.45"/>
    <row r="6" spans="1:10" ht="58.2" customHeight="1" x14ac:dyDescent="0.45">
      <c r="A6" s="44" t="s">
        <v>35</v>
      </c>
    </row>
    <row r="7" spans="1:10" ht="15" customHeight="1" x14ac:dyDescent="0.45"/>
    <row r="8" spans="1:10" s="6" customFormat="1" ht="15" customHeight="1" x14ac:dyDescent="0.45">
      <c r="A8" s="44" t="s">
        <v>34</v>
      </c>
    </row>
    <row r="9" spans="1:10" ht="10.050000000000001" customHeight="1" x14ac:dyDescent="0.45"/>
    <row r="10" spans="1:10" ht="19.95" customHeight="1" x14ac:dyDescent="0.45">
      <c r="B10" s="48"/>
      <c r="C10" s="48"/>
      <c r="D10" s="45" t="s">
        <v>40</v>
      </c>
      <c r="E10" s="45" t="s">
        <v>40</v>
      </c>
      <c r="F10" s="45" t="s">
        <v>40</v>
      </c>
      <c r="G10" s="45" t="s">
        <v>40</v>
      </c>
      <c r="H10" s="45" t="s">
        <v>40</v>
      </c>
      <c r="I10" s="45" t="s">
        <v>1</v>
      </c>
    </row>
    <row r="11" spans="1:10" ht="25.05" customHeight="1" x14ac:dyDescent="0.45">
      <c r="B11" s="39" t="s">
        <v>36</v>
      </c>
      <c r="C11" s="10"/>
      <c r="D11" s="33"/>
      <c r="E11" s="34" t="str">
        <f>IF(D20="","",E24)</f>
        <v/>
      </c>
      <c r="F11" s="34" t="str">
        <f>IF(E20="","",F24)</f>
        <v/>
      </c>
      <c r="G11" s="34" t="str">
        <f t="shared" ref="G11:H11" si="0">IF(F20="","",G24)</f>
        <v/>
      </c>
      <c r="H11" s="34" t="str">
        <f t="shared" si="0"/>
        <v/>
      </c>
      <c r="I11" s="25">
        <f>SUM(E11:H11)</f>
        <v>0</v>
      </c>
    </row>
    <row r="12" spans="1:10" ht="25.05" customHeight="1" x14ac:dyDescent="0.45">
      <c r="B12" s="13" t="s">
        <v>37</v>
      </c>
      <c r="C12" s="19"/>
      <c r="D12" s="31"/>
      <c r="E12" s="35" t="str">
        <f>IF(D31="","",E35)</f>
        <v/>
      </c>
      <c r="F12" s="35" t="str">
        <f t="shared" ref="F12:H12" si="1">IF(E31="","",F35)</f>
        <v/>
      </c>
      <c r="G12" s="35" t="str">
        <f t="shared" si="1"/>
        <v/>
      </c>
      <c r="H12" s="35" t="str">
        <f t="shared" si="1"/>
        <v/>
      </c>
      <c r="I12" s="32">
        <f t="shared" ref="I12:I13" si="2">SUM(E12:H12)</f>
        <v>0</v>
      </c>
    </row>
    <row r="13" spans="1:10" ht="25.05" customHeight="1" x14ac:dyDescent="0.45">
      <c r="B13" s="49" t="s">
        <v>26</v>
      </c>
      <c r="C13" s="49"/>
      <c r="D13" s="36"/>
      <c r="E13" s="37">
        <f>SUM(E11:E12)</f>
        <v>0</v>
      </c>
      <c r="F13" s="37">
        <f t="shared" ref="F13:H13" si="3">SUM(F11:F12)</f>
        <v>0</v>
      </c>
      <c r="G13" s="37">
        <f t="shared" si="3"/>
        <v>0</v>
      </c>
      <c r="H13" s="37">
        <f t="shared" si="3"/>
        <v>0</v>
      </c>
      <c r="I13" s="38">
        <f t="shared" si="2"/>
        <v>0</v>
      </c>
    </row>
    <row r="14" spans="1:10" ht="13.2" customHeight="1" x14ac:dyDescent="0.45">
      <c r="C14" s="15"/>
      <c r="D14" s="16"/>
      <c r="E14" s="16"/>
      <c r="F14" s="16"/>
      <c r="G14" s="16"/>
      <c r="H14" s="14"/>
      <c r="I14" s="17"/>
      <c r="J14" s="18"/>
    </row>
    <row r="15" spans="1:10" s="6" customFormat="1" ht="15" customHeight="1" x14ac:dyDescent="0.45">
      <c r="A15" s="44" t="s">
        <v>0</v>
      </c>
      <c r="C15" s="6" t="s">
        <v>10</v>
      </c>
    </row>
    <row r="16" spans="1:10" ht="10.050000000000001" customHeight="1" x14ac:dyDescent="0.45"/>
    <row r="17" spans="1:10" ht="19.95" customHeight="1" x14ac:dyDescent="0.45">
      <c r="A17" s="40"/>
      <c r="B17" s="41"/>
      <c r="C17" s="20"/>
      <c r="D17" s="20" t="s">
        <v>39</v>
      </c>
      <c r="E17" s="20" t="s">
        <v>39</v>
      </c>
      <c r="F17" s="20" t="s">
        <v>39</v>
      </c>
      <c r="G17" s="20" t="s">
        <v>39</v>
      </c>
      <c r="H17" s="20" t="s">
        <v>39</v>
      </c>
      <c r="I17" s="20" t="s">
        <v>1</v>
      </c>
      <c r="J17" s="20" t="s">
        <v>2</v>
      </c>
    </row>
    <row r="18" spans="1:10" ht="25.05" customHeight="1" x14ac:dyDescent="0.45">
      <c r="B18" s="9" t="s">
        <v>21</v>
      </c>
      <c r="C18" s="3" t="s">
        <v>3</v>
      </c>
      <c r="D18" s="25"/>
      <c r="E18" s="25"/>
      <c r="F18" s="25"/>
      <c r="G18" s="25"/>
      <c r="H18" s="25"/>
      <c r="I18" s="25">
        <f>SUM(D18:H18)</f>
        <v>0</v>
      </c>
      <c r="J18" s="22" t="s">
        <v>20</v>
      </c>
    </row>
    <row r="19" spans="1:10" ht="25.05" customHeight="1" x14ac:dyDescent="0.45">
      <c r="B19" s="11" t="s">
        <v>22</v>
      </c>
      <c r="C19" s="5" t="s">
        <v>4</v>
      </c>
      <c r="D19" s="26">
        <f>ROUNDDOWN(D18*1%,-3)</f>
        <v>0</v>
      </c>
      <c r="E19" s="26">
        <f>$D$19</f>
        <v>0</v>
      </c>
      <c r="F19" s="26">
        <f t="shared" ref="F19:H19" si="4">$D$19</f>
        <v>0</v>
      </c>
      <c r="G19" s="26">
        <f t="shared" si="4"/>
        <v>0</v>
      </c>
      <c r="H19" s="26">
        <f t="shared" si="4"/>
        <v>0</v>
      </c>
      <c r="I19" s="27" t="s">
        <v>25</v>
      </c>
      <c r="J19" s="23" t="s">
        <v>27</v>
      </c>
    </row>
    <row r="20" spans="1:10" ht="25.05" customHeight="1" x14ac:dyDescent="0.45">
      <c r="B20" s="12" t="s">
        <v>7</v>
      </c>
      <c r="C20" s="5" t="s">
        <v>5</v>
      </c>
      <c r="D20" s="46"/>
      <c r="E20" s="46"/>
      <c r="F20" s="46"/>
      <c r="G20" s="46"/>
      <c r="H20" s="28" t="s">
        <v>11</v>
      </c>
      <c r="I20" s="29" t="s">
        <v>25</v>
      </c>
      <c r="J20" s="23" t="s">
        <v>14</v>
      </c>
    </row>
    <row r="21" spans="1:10" ht="25.05" customHeight="1" x14ac:dyDescent="0.45">
      <c r="B21" s="11" t="s">
        <v>23</v>
      </c>
      <c r="C21" s="5" t="s">
        <v>6</v>
      </c>
      <c r="D21" s="26">
        <f>D18</f>
        <v>0</v>
      </c>
      <c r="E21" s="26">
        <f>D21*(1+D20)</f>
        <v>0</v>
      </c>
      <c r="F21" s="26">
        <f>E21*(1+E20)</f>
        <v>0</v>
      </c>
      <c r="G21" s="26">
        <f>F21*(1+F20)</f>
        <v>0</v>
      </c>
      <c r="H21" s="26">
        <f>G21*(1+G20)</f>
        <v>0</v>
      </c>
      <c r="I21" s="26">
        <f>SUM(D21:H21)</f>
        <v>0</v>
      </c>
      <c r="J21" s="23" t="s">
        <v>28</v>
      </c>
    </row>
    <row r="22" spans="1:10" ht="25.05" customHeight="1" x14ac:dyDescent="0.45">
      <c r="B22" s="11" t="s">
        <v>30</v>
      </c>
      <c r="C22" s="5" t="s">
        <v>29</v>
      </c>
      <c r="D22" s="26">
        <f>D21-D18</f>
        <v>0</v>
      </c>
      <c r="E22" s="26">
        <f>E21-E18</f>
        <v>0</v>
      </c>
      <c r="F22" s="26">
        <f t="shared" ref="F22:H22" si="5">F21-F18</f>
        <v>0</v>
      </c>
      <c r="G22" s="26">
        <f t="shared" si="5"/>
        <v>0</v>
      </c>
      <c r="H22" s="26">
        <f t="shared" si="5"/>
        <v>0</v>
      </c>
      <c r="I22" s="26">
        <f>SUM(D22:H22)</f>
        <v>0</v>
      </c>
      <c r="J22" s="23" t="s">
        <v>31</v>
      </c>
    </row>
    <row r="23" spans="1:10" ht="25.05" customHeight="1" x14ac:dyDescent="0.45">
      <c r="B23" s="12" t="s">
        <v>24</v>
      </c>
      <c r="C23" s="5" t="s">
        <v>8</v>
      </c>
      <c r="D23" s="30"/>
      <c r="E23" s="26" t="str">
        <f>IF(D20="","",ROUNDDOWN(IF(ABS(E22)&lt;E19,0,(IF((E22)&gt;0,E22-E19,IF(D20&gt;=0,0,E22+E19)))),-3))</f>
        <v/>
      </c>
      <c r="F23" s="26" t="str">
        <f t="shared" ref="F23:H23" si="6">IF(E20="","",ROUNDDOWN(IF(ABS(F22)&lt;F19,0,(IF((F22)&gt;0,F22-F19,IF(E20&gt;=0,0,F22+F19)))),-3))</f>
        <v/>
      </c>
      <c r="G23" s="26" t="str">
        <f t="shared" si="6"/>
        <v/>
      </c>
      <c r="H23" s="26" t="str">
        <f t="shared" si="6"/>
        <v/>
      </c>
      <c r="I23" s="26">
        <f t="shared" ref="I23:I24" si="7">SUM(D23:H23)</f>
        <v>0</v>
      </c>
      <c r="J23" s="23" t="s">
        <v>32</v>
      </c>
    </row>
    <row r="24" spans="1:10" ht="25.05" customHeight="1" x14ac:dyDescent="0.45">
      <c r="B24" s="13" t="s">
        <v>33</v>
      </c>
      <c r="C24" s="4" t="s">
        <v>9</v>
      </c>
      <c r="D24" s="31"/>
      <c r="E24" s="32" t="str">
        <f>IF(D20="","",E23*1.1)</f>
        <v/>
      </c>
      <c r="F24" s="32" t="str">
        <f t="shared" ref="F24:H24" si="8">IF(E20="","",F23*1.1)</f>
        <v/>
      </c>
      <c r="G24" s="32" t="str">
        <f t="shared" si="8"/>
        <v/>
      </c>
      <c r="H24" s="32" t="str">
        <f t="shared" si="8"/>
        <v/>
      </c>
      <c r="I24" s="32">
        <f t="shared" si="7"/>
        <v>0</v>
      </c>
      <c r="J24" s="24" t="s">
        <v>13</v>
      </c>
    </row>
    <row r="25" spans="1:10" x14ac:dyDescent="0.45">
      <c r="E25" s="21"/>
      <c r="F25" s="21"/>
      <c r="G25" s="21"/>
      <c r="H25" s="21"/>
    </row>
    <row r="26" spans="1:10" s="6" customFormat="1" ht="15" customHeight="1" x14ac:dyDescent="0.45">
      <c r="A26" s="44" t="s">
        <v>12</v>
      </c>
      <c r="C26" s="6" t="s">
        <v>41</v>
      </c>
    </row>
    <row r="27" spans="1:10" ht="10.050000000000001" customHeight="1" x14ac:dyDescent="0.45"/>
    <row r="28" spans="1:10" ht="19.95" customHeight="1" x14ac:dyDescent="0.45">
      <c r="A28" s="40"/>
      <c r="B28" s="7"/>
      <c r="C28" s="8"/>
      <c r="D28" s="8" t="s">
        <v>39</v>
      </c>
      <c r="E28" s="8" t="s">
        <v>39</v>
      </c>
      <c r="F28" s="8" t="s">
        <v>39</v>
      </c>
      <c r="G28" s="8" t="s">
        <v>39</v>
      </c>
      <c r="H28" s="8" t="s">
        <v>39</v>
      </c>
      <c r="I28" s="8" t="s">
        <v>1</v>
      </c>
      <c r="J28" s="8" t="s">
        <v>2</v>
      </c>
    </row>
    <row r="29" spans="1:10" ht="25.05" customHeight="1" x14ac:dyDescent="0.45">
      <c r="B29" s="9" t="s">
        <v>21</v>
      </c>
      <c r="C29" s="3" t="s">
        <v>3</v>
      </c>
      <c r="D29" s="25"/>
      <c r="E29" s="25"/>
      <c r="F29" s="25"/>
      <c r="G29" s="25"/>
      <c r="H29" s="25"/>
      <c r="I29" s="25">
        <f>SUM(D29:H29)</f>
        <v>0</v>
      </c>
      <c r="J29" s="22" t="s">
        <v>20</v>
      </c>
    </row>
    <row r="30" spans="1:10" ht="25.05" customHeight="1" x14ac:dyDescent="0.45">
      <c r="B30" s="11" t="s">
        <v>22</v>
      </c>
      <c r="C30" s="5" t="s">
        <v>4</v>
      </c>
      <c r="D30" s="26">
        <f>ROUNDDOWN(D29*1%,-3)</f>
        <v>0</v>
      </c>
      <c r="E30" s="26">
        <f>$D$30</f>
        <v>0</v>
      </c>
      <c r="F30" s="26">
        <f t="shared" ref="F30:H30" si="9">$D$30</f>
        <v>0</v>
      </c>
      <c r="G30" s="26">
        <f t="shared" si="9"/>
        <v>0</v>
      </c>
      <c r="H30" s="26">
        <f t="shared" si="9"/>
        <v>0</v>
      </c>
      <c r="I30" s="27" t="s">
        <v>25</v>
      </c>
      <c r="J30" s="23" t="s">
        <v>27</v>
      </c>
    </row>
    <row r="31" spans="1:10" ht="25.05" customHeight="1" x14ac:dyDescent="0.45">
      <c r="B31" s="12" t="s">
        <v>7</v>
      </c>
      <c r="C31" s="5" t="s">
        <v>5</v>
      </c>
      <c r="D31" s="47"/>
      <c r="E31" s="47"/>
      <c r="F31" s="47"/>
      <c r="G31" s="47"/>
      <c r="H31" s="28" t="s">
        <v>11</v>
      </c>
      <c r="I31" s="29" t="s">
        <v>25</v>
      </c>
      <c r="J31" s="23" t="s">
        <v>14</v>
      </c>
    </row>
    <row r="32" spans="1:10" ht="25.05" customHeight="1" x14ac:dyDescent="0.45">
      <c r="B32" s="11" t="s">
        <v>23</v>
      </c>
      <c r="C32" s="5" t="s">
        <v>6</v>
      </c>
      <c r="D32" s="26">
        <f>D29</f>
        <v>0</v>
      </c>
      <c r="E32" s="26">
        <f>D32*(1+D31)</f>
        <v>0</v>
      </c>
      <c r="F32" s="26">
        <f>E32*(1+E31)</f>
        <v>0</v>
      </c>
      <c r="G32" s="26">
        <f>F32*(1+F31)</f>
        <v>0</v>
      </c>
      <c r="H32" s="26">
        <f>G32*(1+G31)</f>
        <v>0</v>
      </c>
      <c r="I32" s="26">
        <f>SUM(D32:H32)</f>
        <v>0</v>
      </c>
      <c r="J32" s="23" t="s">
        <v>28</v>
      </c>
    </row>
    <row r="33" spans="2:10" ht="25.05" customHeight="1" x14ac:dyDescent="0.45">
      <c r="B33" s="11" t="s">
        <v>30</v>
      </c>
      <c r="C33" s="5" t="s">
        <v>29</v>
      </c>
      <c r="D33" s="26">
        <f>D32-D29</f>
        <v>0</v>
      </c>
      <c r="E33" s="26">
        <f t="shared" ref="E33" si="10">E32-E29</f>
        <v>0</v>
      </c>
      <c r="F33" s="26">
        <f>F32-F29</f>
        <v>0</v>
      </c>
      <c r="G33" s="26">
        <f>G32-G29</f>
        <v>0</v>
      </c>
      <c r="H33" s="26">
        <f t="shared" ref="H33" si="11">H32-H29</f>
        <v>0</v>
      </c>
      <c r="I33" s="26">
        <f>SUM(D33:H33)</f>
        <v>0</v>
      </c>
      <c r="J33" s="23" t="s">
        <v>31</v>
      </c>
    </row>
    <row r="34" spans="2:10" ht="25.05" customHeight="1" x14ac:dyDescent="0.45">
      <c r="B34" s="12" t="s">
        <v>24</v>
      </c>
      <c r="C34" s="5" t="s">
        <v>8</v>
      </c>
      <c r="D34" s="30"/>
      <c r="E34" s="26" t="str">
        <f>IF(D31="","",ROUNDDOWN(IF(ABS(E33)&lt;E30,0,(IF((E33)&gt;0,E33-E30,IF(D31&gt;=0,0,E33+E30)))),-3))</f>
        <v/>
      </c>
      <c r="F34" s="26" t="str">
        <f t="shared" ref="F34:H34" si="12">IF(E31="","",ROUNDDOWN(IF(ABS(F33)&lt;F30,0,(IF((F33)&gt;0,F33-F30,IF(E31&gt;=0,0,F33+F30)))),-3))</f>
        <v/>
      </c>
      <c r="G34" s="26" t="str">
        <f t="shared" si="12"/>
        <v/>
      </c>
      <c r="H34" s="26" t="str">
        <f t="shared" si="12"/>
        <v/>
      </c>
      <c r="I34" s="26">
        <f t="shared" ref="I34:I35" si="13">SUM(D34:H34)</f>
        <v>0</v>
      </c>
      <c r="J34" s="23" t="s">
        <v>32</v>
      </c>
    </row>
    <row r="35" spans="2:10" ht="25.05" customHeight="1" x14ac:dyDescent="0.45">
      <c r="B35" s="13" t="s">
        <v>33</v>
      </c>
      <c r="C35" s="4" t="s">
        <v>9</v>
      </c>
      <c r="D35" s="31"/>
      <c r="E35" s="32" t="str">
        <f>IF(D31="","",E34*1.1)</f>
        <v/>
      </c>
      <c r="F35" s="32" t="str">
        <f>IF(E31="","",F34*1.1)</f>
        <v/>
      </c>
      <c r="G35" s="32" t="str">
        <f t="shared" ref="G35:H35" si="14">IF(F31="","",G34*1.1)</f>
        <v/>
      </c>
      <c r="H35" s="32" t="str">
        <f t="shared" si="14"/>
        <v/>
      </c>
      <c r="I35" s="32">
        <f t="shared" si="13"/>
        <v>0</v>
      </c>
      <c r="J35" s="24" t="s">
        <v>13</v>
      </c>
    </row>
  </sheetData>
  <mergeCells count="8">
    <mergeCell ref="B10:C10"/>
    <mergeCell ref="B13:C13"/>
    <mergeCell ref="I4:J4"/>
    <mergeCell ref="I3:J3"/>
    <mergeCell ref="B4:C4"/>
    <mergeCell ref="B3:C3"/>
    <mergeCell ref="D3:G3"/>
    <mergeCell ref="E4:G4"/>
  </mergeCells>
  <phoneticPr fontId="1"/>
  <pageMargins left="0.59055118110236227" right="0.59055118110236227" top="0.59055118110236227" bottom="0.59055118110236227" header="0.31496062992125984" footer="0.31496062992125984"/>
  <pageSetup paperSize="9" scale="66" orientation="landscape" verticalDpi="0" r:id="rId1"/>
  <headerFooter>
    <oddHeader>&amp;R&amp;"ＭＳ ゴシック,標準"（様式４）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スライド額計算表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2025-10-07T05:55:57Z</cp:lastPrinted>
  <dcterms:created xsi:type="dcterms:W3CDTF">2025-09-22T06:31:32Z</dcterms:created>
  <dcterms:modified xsi:type="dcterms:W3CDTF">2025-11-12T04:31:54Z</dcterms:modified>
</cp:coreProperties>
</file>