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11060-$\工事検査課2024\D3 契約\2 工事検査\00 諸務\47ホームページ掲載資料\R6\●R7HP週休2日\土木系\市農政(林務)\"/>
    </mc:Choice>
  </mc:AlternateContent>
  <bookViews>
    <workbookView xWindow="0" yWindow="0" windowWidth="23040" windowHeight="10116" tabRatio="742"/>
  </bookViews>
  <sheets>
    <sheet name="現場閉所_林務(9か月以内の工期) " sheetId="11" r:id="rId1"/>
    <sheet name="現場閉所_林務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'現場閉所_林務(9か月を超える工期)'!$A$1:$AG$176</definedName>
    <definedName name="_xlnm.Print_Area" localSheetId="0">'現場閉所_林務(9か月以内の工期) '!$A$1:$AG$88</definedName>
  </definedNames>
  <calcPr calcId="162913"/>
</workbook>
</file>

<file path=xl/calcChain.xml><?xml version="1.0" encoding="utf-8"?>
<calcChain xmlns="http://schemas.openxmlformats.org/spreadsheetml/2006/main">
  <c r="Y4" i="10" l="1"/>
  <c r="Y3" i="10"/>
  <c r="AG11" i="11" l="1"/>
  <c r="AG9" i="11"/>
  <c r="C8" i="10" l="1"/>
  <c r="AG65" i="7" l="1"/>
  <c r="AG63" i="7"/>
  <c r="AG58" i="7"/>
  <c r="AG56" i="7"/>
  <c r="AG54" i="7"/>
  <c r="AG49" i="7"/>
  <c r="AG47" i="7"/>
  <c r="AG45" i="7"/>
  <c r="AG40" i="7"/>
  <c r="AG38" i="7"/>
  <c r="AG36" i="7"/>
  <c r="AG31" i="7"/>
  <c r="AG29" i="7"/>
  <c r="AG27" i="7"/>
  <c r="AG22" i="7"/>
  <c r="AG20" i="7"/>
  <c r="AG13" i="11" l="1"/>
  <c r="AG85" i="11" l="1"/>
  <c r="AG83" i="11"/>
  <c r="AG81" i="11"/>
  <c r="AG76" i="11"/>
  <c r="AG74" i="11"/>
  <c r="AG72" i="11"/>
  <c r="AG67" i="11"/>
  <c r="AG65" i="11"/>
  <c r="AG63" i="11"/>
  <c r="AG58" i="11"/>
  <c r="AG56" i="11"/>
  <c r="AG54" i="11"/>
  <c r="AG49" i="11"/>
  <c r="AG47" i="11"/>
  <c r="AG45" i="11"/>
  <c r="AG40" i="11"/>
  <c r="AG38" i="11"/>
  <c r="AG36" i="11"/>
  <c r="AG31" i="11"/>
  <c r="AG29" i="11"/>
  <c r="AG27" i="11"/>
  <c r="AG22" i="11"/>
  <c r="AG20" i="11"/>
  <c r="AG18" i="11"/>
  <c r="AF17" i="11"/>
  <c r="AF26" i="11" s="1"/>
  <c r="AF35" i="11" s="1"/>
  <c r="AF44" i="11" s="1"/>
  <c r="AF53" i="11" s="1"/>
  <c r="AF62" i="11" s="1"/>
  <c r="AF71" i="11" s="1"/>
  <c r="AF80" i="11" s="1"/>
  <c r="C8" i="11"/>
  <c r="P5" i="11"/>
  <c r="C9" i="11" l="1"/>
  <c r="W3" i="11"/>
  <c r="W4" i="11"/>
  <c r="D8" i="11"/>
  <c r="E8" i="11" s="1"/>
  <c r="E9" i="11" s="1"/>
  <c r="P5" i="10"/>
  <c r="P94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F97" i="10" s="1"/>
  <c r="AF106" i="10" s="1"/>
  <c r="AF115" i="10" s="1"/>
  <c r="AF124" i="10" s="1"/>
  <c r="AF133" i="10" s="1"/>
  <c r="AF142" i="10" s="1"/>
  <c r="AF151" i="10" s="1"/>
  <c r="AF160" i="10" s="1"/>
  <c r="AF169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W3" i="7" s="1"/>
  <c r="AG9" i="7"/>
  <c r="AG18" i="7"/>
  <c r="AG67" i="7"/>
  <c r="AG81" i="7"/>
  <c r="AG72" i="7"/>
  <c r="AG74" i="7"/>
  <c r="AG76" i="7"/>
  <c r="AG85" i="7"/>
  <c r="AG83" i="7"/>
  <c r="W4" i="7" l="1"/>
  <c r="W4" i="10"/>
  <c r="W3" i="10"/>
  <c r="D9" i="11"/>
  <c r="F8" i="11"/>
  <c r="G8" i="11" s="1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F9" i="11" l="1"/>
  <c r="G9" i="11"/>
  <c r="H8" i="11"/>
  <c r="E9" i="10"/>
  <c r="F8" i="10"/>
  <c r="C9" i="7"/>
  <c r="E8" i="7"/>
  <c r="F8" i="7" s="1"/>
  <c r="G8" i="7" s="1"/>
  <c r="H9" i="11" l="1"/>
  <c r="I8" i="11"/>
  <c r="F9" i="10"/>
  <c r="G8" i="10"/>
  <c r="E9" i="7"/>
  <c r="F9" i="7"/>
  <c r="G9" i="7"/>
  <c r="H8" i="7"/>
  <c r="I9" i="11" l="1"/>
  <c r="J8" i="11"/>
  <c r="H8" i="10"/>
  <c r="G9" i="10"/>
  <c r="I8" i="7"/>
  <c r="H9" i="7"/>
  <c r="K8" i="11" l="1"/>
  <c r="J9" i="11"/>
  <c r="I8" i="10"/>
  <c r="H9" i="10"/>
  <c r="J8" i="7"/>
  <c r="I9" i="7"/>
  <c r="L8" i="11" l="1"/>
  <c r="K9" i="11"/>
  <c r="I9" i="10"/>
  <c r="J8" i="10"/>
  <c r="J9" i="7"/>
  <c r="K8" i="7"/>
  <c r="M8" i="11" l="1"/>
  <c r="L9" i="11"/>
  <c r="J9" i="10"/>
  <c r="K8" i="10"/>
  <c r="K9" i="7"/>
  <c r="L8" i="7"/>
  <c r="M9" i="11" l="1"/>
  <c r="N8" i="11"/>
  <c r="L8" i="10"/>
  <c r="K9" i="10"/>
  <c r="L9" i="7"/>
  <c r="M8" i="7"/>
  <c r="O8" i="11" l="1"/>
  <c r="N9" i="11"/>
  <c r="L9" i="10"/>
  <c r="M8" i="10"/>
  <c r="N8" i="7"/>
  <c r="M9" i="7"/>
  <c r="O9" i="11" l="1"/>
  <c r="P8" i="11"/>
  <c r="M9" i="10"/>
  <c r="N8" i="10"/>
  <c r="O8" i="7"/>
  <c r="N9" i="7"/>
  <c r="P9" i="11" l="1"/>
  <c r="Q8" i="11"/>
  <c r="O8" i="10"/>
  <c r="N9" i="10"/>
  <c r="O9" i="7"/>
  <c r="P8" i="7"/>
  <c r="Q9" i="11" l="1"/>
  <c r="R8" i="11"/>
  <c r="P8" i="10"/>
  <c r="O9" i="10"/>
  <c r="Q8" i="7"/>
  <c r="P9" i="7"/>
  <c r="S8" i="11" l="1"/>
  <c r="R9" i="11"/>
  <c r="Q8" i="10"/>
  <c r="P9" i="10"/>
  <c r="R8" i="7"/>
  <c r="Q9" i="7"/>
  <c r="T8" i="11" l="1"/>
  <c r="S9" i="11"/>
  <c r="Q9" i="10"/>
  <c r="R8" i="10"/>
  <c r="S8" i="7"/>
  <c r="R9" i="7"/>
  <c r="U8" i="11" l="1"/>
  <c r="T9" i="11"/>
  <c r="R9" i="10"/>
  <c r="S8" i="10"/>
  <c r="S9" i="7"/>
  <c r="T8" i="7"/>
  <c r="U9" i="11" l="1"/>
  <c r="V8" i="11"/>
  <c r="T8" i="10"/>
  <c r="S9" i="10"/>
  <c r="T9" i="7"/>
  <c r="U8" i="7"/>
  <c r="V9" i="11" l="1"/>
  <c r="W8" i="11"/>
  <c r="T9" i="10"/>
  <c r="U8" i="10"/>
  <c r="V8" i="7"/>
  <c r="U9" i="7"/>
  <c r="W9" i="11" l="1"/>
  <c r="X8" i="11"/>
  <c r="U9" i="10"/>
  <c r="V8" i="10"/>
  <c r="W8" i="7"/>
  <c r="V9" i="7"/>
  <c r="X9" i="11" l="1"/>
  <c r="Y8" i="11"/>
  <c r="W8" i="10"/>
  <c r="V9" i="10"/>
  <c r="W9" i="7"/>
  <c r="X8" i="7"/>
  <c r="Y9" i="11" l="1"/>
  <c r="Z8" i="11"/>
  <c r="X8" i="10"/>
  <c r="W9" i="10"/>
  <c r="X9" i="7"/>
  <c r="Y8" i="7"/>
  <c r="AA8" i="11" l="1"/>
  <c r="Z9" i="11"/>
  <c r="Y8" i="10"/>
  <c r="X9" i="10"/>
  <c r="Z8" i="7"/>
  <c r="Y9" i="7"/>
  <c r="AB8" i="11" l="1"/>
  <c r="AA9" i="11"/>
  <c r="Y9" i="10"/>
  <c r="Z8" i="10"/>
  <c r="AA8" i="7"/>
  <c r="Z9" i="7"/>
  <c r="AC8" i="11" l="1"/>
  <c r="AB9" i="11"/>
  <c r="Z9" i="10"/>
  <c r="AA8" i="10"/>
  <c r="AA9" i="7"/>
  <c r="AB8" i="7"/>
  <c r="AC9" i="11" l="1"/>
  <c r="AD8" i="11"/>
  <c r="AG10" i="11" s="1"/>
  <c r="AB8" i="10"/>
  <c r="AA9" i="10"/>
  <c r="AC8" i="7"/>
  <c r="AD8" i="7" s="1"/>
  <c r="AG10" i="7" s="1"/>
  <c r="AB9" i="7"/>
  <c r="AG12" i="11" l="1"/>
  <c r="AG14" i="11"/>
  <c r="C17" i="11"/>
  <c r="AD9" i="11"/>
  <c r="AB9" i="10"/>
  <c r="AC8" i="10"/>
  <c r="AG12" i="7"/>
  <c r="AG14" i="7"/>
  <c r="C17" i="7"/>
  <c r="AC9" i="7"/>
  <c r="C18" i="11" l="1"/>
  <c r="D17" i="11"/>
  <c r="AC9" i="10"/>
  <c r="AD8" i="10"/>
  <c r="D17" i="7"/>
  <c r="C18" i="7"/>
  <c r="AD9" i="7"/>
  <c r="E17" i="11" l="1"/>
  <c r="D18" i="11"/>
  <c r="C17" i="10"/>
  <c r="AD9" i="10"/>
  <c r="AG10" i="10"/>
  <c r="E17" i="7"/>
  <c r="D18" i="7"/>
  <c r="F17" i="11" l="1"/>
  <c r="E18" i="11"/>
  <c r="AG12" i="10"/>
  <c r="AG14" i="10"/>
  <c r="C18" i="10"/>
  <c r="D17" i="10"/>
  <c r="E18" i="7"/>
  <c r="F17" i="7"/>
  <c r="G17" i="11" l="1"/>
  <c r="F18" i="11"/>
  <c r="D18" i="10"/>
  <c r="E17" i="10"/>
  <c r="G17" i="7"/>
  <c r="F18" i="7"/>
  <c r="G18" i="11" l="1"/>
  <c r="H17" i="11"/>
  <c r="E18" i="10"/>
  <c r="F17" i="10"/>
  <c r="G18" i="7"/>
  <c r="H17" i="7"/>
  <c r="H18" i="11" l="1"/>
  <c r="I17" i="11"/>
  <c r="F18" i="10"/>
  <c r="G17" i="10"/>
  <c r="I17" i="7"/>
  <c r="H18" i="7"/>
  <c r="I18" i="11" l="1"/>
  <c r="J17" i="11"/>
  <c r="H17" i="10"/>
  <c r="G18" i="10"/>
  <c r="I18" i="7"/>
  <c r="J17" i="7"/>
  <c r="J18" i="11" l="1"/>
  <c r="K17" i="11"/>
  <c r="I17" i="10"/>
  <c r="H18" i="10"/>
  <c r="K17" i="7"/>
  <c r="J18" i="7"/>
  <c r="L17" i="11" l="1"/>
  <c r="K18" i="11"/>
  <c r="J17" i="10"/>
  <c r="I18" i="10"/>
  <c r="K18" i="7"/>
  <c r="L17" i="7"/>
  <c r="M17" i="11" l="1"/>
  <c r="L18" i="11"/>
  <c r="K17" i="10"/>
  <c r="J18" i="10"/>
  <c r="M17" i="7"/>
  <c r="L18" i="7"/>
  <c r="N17" i="11" l="1"/>
  <c r="M18" i="11"/>
  <c r="K18" i="10"/>
  <c r="L17" i="10"/>
  <c r="M18" i="7"/>
  <c r="N17" i="7"/>
  <c r="O17" i="11" l="1"/>
  <c r="N18" i="11"/>
  <c r="M17" i="10"/>
  <c r="L18" i="10"/>
  <c r="O17" i="7"/>
  <c r="N18" i="7"/>
  <c r="O18" i="11" l="1"/>
  <c r="P17" i="11"/>
  <c r="M18" i="10"/>
  <c r="N17" i="10"/>
  <c r="O18" i="7"/>
  <c r="P17" i="7"/>
  <c r="P18" i="11" l="1"/>
  <c r="Q17" i="11"/>
  <c r="N18" i="10"/>
  <c r="O17" i="10"/>
  <c r="Q17" i="7"/>
  <c r="P18" i="7"/>
  <c r="Q18" i="11" l="1"/>
  <c r="R17" i="11"/>
  <c r="P17" i="10"/>
  <c r="O18" i="10"/>
  <c r="Q18" i="7"/>
  <c r="R17" i="7"/>
  <c r="R18" i="11" l="1"/>
  <c r="S17" i="11"/>
  <c r="Q17" i="10"/>
  <c r="P18" i="10"/>
  <c r="S17" i="7"/>
  <c r="R18" i="7"/>
  <c r="S18" i="11" l="1"/>
  <c r="T17" i="11"/>
  <c r="R17" i="10"/>
  <c r="Q18" i="10"/>
  <c r="S18" i="7"/>
  <c r="T17" i="7"/>
  <c r="U17" i="11" l="1"/>
  <c r="T18" i="11"/>
  <c r="S17" i="10"/>
  <c r="R18" i="10"/>
  <c r="U17" i="7"/>
  <c r="T18" i="7"/>
  <c r="V17" i="11" l="1"/>
  <c r="U18" i="11"/>
  <c r="S18" i="10"/>
  <c r="T17" i="10"/>
  <c r="U18" i="7"/>
  <c r="V17" i="7"/>
  <c r="W17" i="11" l="1"/>
  <c r="V18" i="11"/>
  <c r="U17" i="10"/>
  <c r="T18" i="10"/>
  <c r="W17" i="7"/>
  <c r="V18" i="7"/>
  <c r="W18" i="11" l="1"/>
  <c r="X17" i="11"/>
  <c r="U18" i="10"/>
  <c r="V17" i="10"/>
  <c r="W18" i="7"/>
  <c r="X17" i="7"/>
  <c r="X18" i="11" l="1"/>
  <c r="Y17" i="11"/>
  <c r="V18" i="10"/>
  <c r="W17" i="10"/>
  <c r="Y17" i="7"/>
  <c r="X18" i="7"/>
  <c r="Y18" i="11" l="1"/>
  <c r="Z17" i="11"/>
  <c r="X17" i="10"/>
  <c r="W18" i="10"/>
  <c r="Y18" i="7"/>
  <c r="Z17" i="7"/>
  <c r="Z18" i="11" l="1"/>
  <c r="AA17" i="11"/>
  <c r="X18" i="10"/>
  <c r="Y17" i="10"/>
  <c r="AA17" i="7"/>
  <c r="Z18" i="7"/>
  <c r="AA18" i="11" l="1"/>
  <c r="AB17" i="11"/>
  <c r="Z17" i="10"/>
  <c r="Y18" i="10"/>
  <c r="AA18" i="7"/>
  <c r="AB17" i="7"/>
  <c r="AC17" i="11" l="1"/>
  <c r="AB18" i="11"/>
  <c r="AA17" i="10"/>
  <c r="Z18" i="10"/>
  <c r="AC17" i="7"/>
  <c r="AB18" i="7"/>
  <c r="AD17" i="11" l="1"/>
  <c r="AC18" i="11"/>
  <c r="AA18" i="10"/>
  <c r="AB17" i="10"/>
  <c r="AC18" i="7"/>
  <c r="AD17" i="7"/>
  <c r="AG19" i="7" s="1"/>
  <c r="AG21" i="7" l="1"/>
  <c r="AG23" i="7"/>
  <c r="AD18" i="11"/>
  <c r="C26" i="11"/>
  <c r="AG19" i="11"/>
  <c r="AB18" i="10"/>
  <c r="AC17" i="10"/>
  <c r="C26" i="7"/>
  <c r="AD18" i="7"/>
  <c r="AG21" i="11" l="1"/>
  <c r="AG23" i="11"/>
  <c r="C27" i="11"/>
  <c r="D26" i="11"/>
  <c r="AC18" i="10"/>
  <c r="AD17" i="10"/>
  <c r="D26" i="7"/>
  <c r="C27" i="7"/>
  <c r="D27" i="11" l="1"/>
  <c r="E26" i="11"/>
  <c r="AD18" i="10"/>
  <c r="C26" i="10"/>
  <c r="AG19" i="10"/>
  <c r="E26" i="7"/>
  <c r="D27" i="7"/>
  <c r="F26" i="11" l="1"/>
  <c r="E27" i="11"/>
  <c r="AG23" i="10"/>
  <c r="AG21" i="10"/>
  <c r="D26" i="10"/>
  <c r="C27" i="10"/>
  <c r="E27" i="7"/>
  <c r="F26" i="7"/>
  <c r="G26" i="11" l="1"/>
  <c r="F27" i="11"/>
  <c r="D27" i="10"/>
  <c r="E26" i="10"/>
  <c r="G26" i="7"/>
  <c r="F27" i="7"/>
  <c r="H26" i="11" l="1"/>
  <c r="G27" i="11"/>
  <c r="F26" i="10"/>
  <c r="E27" i="10"/>
  <c r="H26" i="7"/>
  <c r="G27" i="7"/>
  <c r="I26" i="11" l="1"/>
  <c r="H27" i="11"/>
  <c r="F27" i="10"/>
  <c r="G26" i="10"/>
  <c r="H27" i="7"/>
  <c r="I26" i="7"/>
  <c r="I27" i="11" l="1"/>
  <c r="J26" i="11"/>
  <c r="G27" i="10"/>
  <c r="H26" i="10"/>
  <c r="J26" i="7"/>
  <c r="I27" i="7"/>
  <c r="J27" i="11" l="1"/>
  <c r="K26" i="11"/>
  <c r="I26" i="10"/>
  <c r="H27" i="10"/>
  <c r="K26" i="7"/>
  <c r="J27" i="7"/>
  <c r="K27" i="11" l="1"/>
  <c r="L26" i="11"/>
  <c r="J26" i="10"/>
  <c r="I27" i="10"/>
  <c r="L26" i="7"/>
  <c r="K27" i="7"/>
  <c r="M26" i="11" l="1"/>
  <c r="L27" i="11"/>
  <c r="K26" i="10"/>
  <c r="J27" i="10"/>
  <c r="L27" i="7"/>
  <c r="M26" i="7"/>
  <c r="N26" i="11" l="1"/>
  <c r="M27" i="11"/>
  <c r="L26" i="10"/>
  <c r="K27" i="10"/>
  <c r="M27" i="7"/>
  <c r="N26" i="7"/>
  <c r="O26" i="11" l="1"/>
  <c r="N27" i="11"/>
  <c r="L27" i="10"/>
  <c r="M26" i="10"/>
  <c r="O26" i="7"/>
  <c r="N27" i="7"/>
  <c r="P26" i="11" l="1"/>
  <c r="O27" i="11"/>
  <c r="N26" i="10"/>
  <c r="M27" i="10"/>
  <c r="O27" i="7"/>
  <c r="P26" i="7"/>
  <c r="P27" i="11" l="1"/>
  <c r="Q26" i="11"/>
  <c r="N27" i="10"/>
  <c r="O26" i="10"/>
  <c r="P27" i="7"/>
  <c r="Q26" i="7"/>
  <c r="Q27" i="11" l="1"/>
  <c r="R26" i="11"/>
  <c r="O27" i="10"/>
  <c r="P26" i="10"/>
  <c r="Q27" i="7"/>
  <c r="R26" i="7"/>
  <c r="R27" i="11" l="1"/>
  <c r="S26" i="11"/>
  <c r="Q26" i="10"/>
  <c r="P27" i="10"/>
  <c r="R27" i="7"/>
  <c r="S26" i="7"/>
  <c r="S27" i="11" l="1"/>
  <c r="T26" i="11"/>
  <c r="Q27" i="10"/>
  <c r="R26" i="10"/>
  <c r="S27" i="7"/>
  <c r="T26" i="7"/>
  <c r="T27" i="11" l="1"/>
  <c r="U26" i="11"/>
  <c r="S26" i="10"/>
  <c r="R27" i="10"/>
  <c r="T27" i="7"/>
  <c r="U26" i="7"/>
  <c r="V26" i="11" l="1"/>
  <c r="U27" i="11"/>
  <c r="T26" i="10"/>
  <c r="S27" i="10"/>
  <c r="V26" i="7"/>
  <c r="U27" i="7"/>
  <c r="W26" i="11" l="1"/>
  <c r="V27" i="11"/>
  <c r="T27" i="10"/>
  <c r="U26" i="10"/>
  <c r="W26" i="7"/>
  <c r="V27" i="7"/>
  <c r="X26" i="11" l="1"/>
  <c r="W27" i="11"/>
  <c r="U27" i="10"/>
  <c r="V26" i="10"/>
  <c r="X26" i="7"/>
  <c r="W27" i="7"/>
  <c r="X27" i="11" l="1"/>
  <c r="Y26" i="11"/>
  <c r="V27" i="10"/>
  <c r="W26" i="10"/>
  <c r="X27" i="7"/>
  <c r="Y26" i="7"/>
  <c r="Y27" i="11" l="1"/>
  <c r="Z26" i="11"/>
  <c r="W27" i="10"/>
  <c r="X26" i="10"/>
  <c r="Y27" i="7"/>
  <c r="Z26" i="7"/>
  <c r="Z27" i="11" l="1"/>
  <c r="AA26" i="11"/>
  <c r="Y26" i="10"/>
  <c r="X27" i="10"/>
  <c r="AA26" i="7"/>
  <c r="Z27" i="7"/>
  <c r="AA27" i="11" l="1"/>
  <c r="AB26" i="11"/>
  <c r="Y27" i="10"/>
  <c r="Z26" i="10"/>
  <c r="AB26" i="7"/>
  <c r="AA27" i="7"/>
  <c r="AC26" i="11" l="1"/>
  <c r="AB27" i="11"/>
  <c r="AA26" i="10"/>
  <c r="Z27" i="10"/>
  <c r="AC26" i="7"/>
  <c r="AB27" i="7"/>
  <c r="AD26" i="11" l="1"/>
  <c r="AC27" i="11"/>
  <c r="AB26" i="10"/>
  <c r="AA27" i="10"/>
  <c r="AD26" i="7"/>
  <c r="AG28" i="7" s="1"/>
  <c r="AC27" i="7"/>
  <c r="AG32" i="7" l="1"/>
  <c r="AG30" i="7"/>
  <c r="AD27" i="11"/>
  <c r="C35" i="11"/>
  <c r="AG28" i="11"/>
  <c r="AB27" i="10"/>
  <c r="AC26" i="10"/>
  <c r="AD27" i="7"/>
  <c r="C35" i="7"/>
  <c r="AG30" i="11" l="1"/>
  <c r="AG32" i="11"/>
  <c r="C36" i="11"/>
  <c r="D35" i="11"/>
  <c r="AD26" i="10"/>
  <c r="AC27" i="10"/>
  <c r="C36" i="7"/>
  <c r="D35" i="7"/>
  <c r="D36" i="11" l="1"/>
  <c r="E35" i="11"/>
  <c r="AD27" i="10"/>
  <c r="C35" i="10"/>
  <c r="AG28" i="10"/>
  <c r="E35" i="7"/>
  <c r="D36" i="7"/>
  <c r="F35" i="11" l="1"/>
  <c r="E36" i="11"/>
  <c r="AG32" i="10"/>
  <c r="AG30" i="10"/>
  <c r="D35" i="10"/>
  <c r="C36" i="10"/>
  <c r="F35" i="7"/>
  <c r="E36" i="7"/>
  <c r="G35" i="11" l="1"/>
  <c r="F36" i="11"/>
  <c r="E35" i="10"/>
  <c r="D36" i="10"/>
  <c r="F36" i="7"/>
  <c r="G35" i="7"/>
  <c r="H35" i="11" l="1"/>
  <c r="G36" i="11"/>
  <c r="E36" i="10"/>
  <c r="F35" i="10"/>
  <c r="H35" i="7"/>
  <c r="G36" i="7"/>
  <c r="I35" i="11" l="1"/>
  <c r="H36" i="11"/>
  <c r="F36" i="10"/>
  <c r="G35" i="10"/>
  <c r="I35" i="7"/>
  <c r="H36" i="7"/>
  <c r="I36" i="11" l="1"/>
  <c r="J35" i="11"/>
  <c r="G36" i="10"/>
  <c r="H35" i="10"/>
  <c r="J35" i="7"/>
  <c r="I36" i="7"/>
  <c r="J36" i="11" l="1"/>
  <c r="K35" i="11"/>
  <c r="H36" i="10"/>
  <c r="I35" i="10"/>
  <c r="J36" i="7"/>
  <c r="K35" i="7"/>
  <c r="K36" i="11" l="1"/>
  <c r="L35" i="11"/>
  <c r="J35" i="10"/>
  <c r="I36" i="10"/>
  <c r="K36" i="7"/>
  <c r="L35" i="7"/>
  <c r="L36" i="11" l="1"/>
  <c r="M35" i="11"/>
  <c r="J36" i="10"/>
  <c r="K35" i="10"/>
  <c r="M35" i="7"/>
  <c r="L36" i="7"/>
  <c r="M36" i="11" l="1"/>
  <c r="N35" i="11"/>
  <c r="L35" i="10"/>
  <c r="K36" i="10"/>
  <c r="N35" i="7"/>
  <c r="M36" i="7"/>
  <c r="O35" i="11" l="1"/>
  <c r="N36" i="11"/>
  <c r="M35" i="10"/>
  <c r="L36" i="10"/>
  <c r="N36" i="7"/>
  <c r="O35" i="7"/>
  <c r="P35" i="11" l="1"/>
  <c r="O36" i="11"/>
  <c r="M36" i="10"/>
  <c r="N35" i="10"/>
  <c r="P35" i="7"/>
  <c r="O36" i="7"/>
  <c r="Q35" i="11" l="1"/>
  <c r="P36" i="11"/>
  <c r="N36" i="10"/>
  <c r="O35" i="10"/>
  <c r="Q35" i="7"/>
  <c r="P36" i="7"/>
  <c r="Q36" i="11" l="1"/>
  <c r="R35" i="11"/>
  <c r="O36" i="10"/>
  <c r="P35" i="10"/>
  <c r="R35" i="7"/>
  <c r="Q36" i="7"/>
  <c r="R36" i="11" l="1"/>
  <c r="S35" i="11"/>
  <c r="P36" i="10"/>
  <c r="Q35" i="10"/>
  <c r="R36" i="7"/>
  <c r="S35" i="7"/>
  <c r="S36" i="11" l="1"/>
  <c r="T35" i="11"/>
  <c r="R35" i="10"/>
  <c r="Q36" i="10"/>
  <c r="S36" i="7"/>
  <c r="T35" i="7"/>
  <c r="T36" i="11" l="1"/>
  <c r="U35" i="11"/>
  <c r="R36" i="10"/>
  <c r="S35" i="10"/>
  <c r="U35" i="7"/>
  <c r="T36" i="7"/>
  <c r="U36" i="11" l="1"/>
  <c r="V35" i="11"/>
  <c r="T35" i="10"/>
  <c r="S36" i="10"/>
  <c r="V35" i="7"/>
  <c r="U36" i="7"/>
  <c r="W35" i="11" l="1"/>
  <c r="V36" i="11"/>
  <c r="U35" i="10"/>
  <c r="T36" i="10"/>
  <c r="V36" i="7"/>
  <c r="W35" i="7"/>
  <c r="X35" i="11" l="1"/>
  <c r="W36" i="11"/>
  <c r="U36" i="10"/>
  <c r="V35" i="10"/>
  <c r="X35" i="7"/>
  <c r="W36" i="7"/>
  <c r="Y35" i="11" l="1"/>
  <c r="X36" i="11"/>
  <c r="W35" i="10"/>
  <c r="V36" i="10"/>
  <c r="Y35" i="7"/>
  <c r="X36" i="7"/>
  <c r="Y36" i="11" l="1"/>
  <c r="Z35" i="11"/>
  <c r="W36" i="10"/>
  <c r="X35" i="10"/>
  <c r="Z35" i="7"/>
  <c r="Y36" i="7"/>
  <c r="Z36" i="11" l="1"/>
  <c r="AA35" i="11"/>
  <c r="X36" i="10"/>
  <c r="Y35" i="10"/>
  <c r="Z36" i="7"/>
  <c r="AA35" i="7"/>
  <c r="AB35" i="11" l="1"/>
  <c r="AA36" i="11"/>
  <c r="Z35" i="10"/>
  <c r="Y36" i="10"/>
  <c r="AA36" i="7"/>
  <c r="AB35" i="7"/>
  <c r="AB36" i="11" l="1"/>
  <c r="AC35" i="11"/>
  <c r="AA35" i="10"/>
  <c r="Z36" i="10"/>
  <c r="AC35" i="7"/>
  <c r="AB36" i="7"/>
  <c r="AC36" i="11" l="1"/>
  <c r="AD35" i="11"/>
  <c r="AB35" i="10"/>
  <c r="AA36" i="10"/>
  <c r="AD35" i="7"/>
  <c r="AG37" i="7" s="1"/>
  <c r="AC36" i="7"/>
  <c r="AG39" i="7" l="1"/>
  <c r="AG41" i="7"/>
  <c r="AD36" i="11"/>
  <c r="C44" i="11"/>
  <c r="AG37" i="11"/>
  <c r="AC35" i="10"/>
  <c r="AB36" i="10"/>
  <c r="AD36" i="7"/>
  <c r="C44" i="7"/>
  <c r="AG41" i="11" l="1"/>
  <c r="AG39" i="11"/>
  <c r="C45" i="11"/>
  <c r="D44" i="11"/>
  <c r="AC36" i="10"/>
  <c r="AD35" i="10"/>
  <c r="C45" i="7"/>
  <c r="D44" i="7"/>
  <c r="E44" i="11" l="1"/>
  <c r="D45" i="11"/>
  <c r="C44" i="10"/>
  <c r="AD36" i="10"/>
  <c r="AG37" i="10"/>
  <c r="D45" i="7"/>
  <c r="E44" i="7"/>
  <c r="E45" i="11" l="1"/>
  <c r="F44" i="11"/>
  <c r="AG39" i="10"/>
  <c r="AG41" i="10"/>
  <c r="D44" i="10"/>
  <c r="C45" i="10"/>
  <c r="F44" i="7"/>
  <c r="E45" i="7"/>
  <c r="G44" i="11" l="1"/>
  <c r="F45" i="11"/>
  <c r="E44" i="10"/>
  <c r="D45" i="10"/>
  <c r="F45" i="7"/>
  <c r="G44" i="7"/>
  <c r="H44" i="11" l="1"/>
  <c r="G45" i="11"/>
  <c r="F44" i="10"/>
  <c r="E45" i="10"/>
  <c r="H44" i="7"/>
  <c r="G45" i="7"/>
  <c r="H45" i="11" l="1"/>
  <c r="I44" i="11"/>
  <c r="F45" i="10"/>
  <c r="G44" i="10"/>
  <c r="I44" i="7"/>
  <c r="H45" i="7"/>
  <c r="J44" i="11" l="1"/>
  <c r="I45" i="11"/>
  <c r="G45" i="10"/>
  <c r="H44" i="10"/>
  <c r="J44" i="7"/>
  <c r="I45" i="7"/>
  <c r="J45" i="11" l="1"/>
  <c r="K44" i="11"/>
  <c r="H45" i="10"/>
  <c r="I44" i="10"/>
  <c r="J45" i="7"/>
  <c r="K44" i="7"/>
  <c r="K45" i="11" l="1"/>
  <c r="L44" i="11"/>
  <c r="I45" i="10"/>
  <c r="J44" i="10"/>
  <c r="L44" i="7"/>
  <c r="K45" i="7"/>
  <c r="M44" i="11" l="1"/>
  <c r="L45" i="11"/>
  <c r="K44" i="10"/>
  <c r="J45" i="10"/>
  <c r="M44" i="7"/>
  <c r="L45" i="7"/>
  <c r="M45" i="11" l="1"/>
  <c r="N44" i="11"/>
  <c r="K45" i="10"/>
  <c r="L44" i="10"/>
  <c r="N44" i="7"/>
  <c r="M45" i="7"/>
  <c r="O44" i="11" l="1"/>
  <c r="N45" i="11"/>
  <c r="M44" i="10"/>
  <c r="L45" i="10"/>
  <c r="N45" i="7"/>
  <c r="O44" i="7"/>
  <c r="P44" i="11" l="1"/>
  <c r="O45" i="11"/>
  <c r="N44" i="10"/>
  <c r="M45" i="10"/>
  <c r="P44" i="7"/>
  <c r="O45" i="7"/>
  <c r="Q44" i="11" l="1"/>
  <c r="P45" i="11"/>
  <c r="N45" i="10"/>
  <c r="O44" i="10"/>
  <c r="Q44" i="7"/>
  <c r="P45" i="7"/>
  <c r="R44" i="11" l="1"/>
  <c r="Q45" i="11"/>
  <c r="O45" i="10"/>
  <c r="P44" i="10"/>
  <c r="R44" i="7"/>
  <c r="Q45" i="7"/>
  <c r="S44" i="11" l="1"/>
  <c r="R45" i="11"/>
  <c r="P45" i="10"/>
  <c r="Q44" i="10"/>
  <c r="R45" i="7"/>
  <c r="S44" i="7"/>
  <c r="S45" i="11" l="1"/>
  <c r="T44" i="11"/>
  <c r="Q45" i="10"/>
  <c r="R44" i="10"/>
  <c r="S45" i="7"/>
  <c r="T44" i="7"/>
  <c r="T45" i="11" l="1"/>
  <c r="U44" i="11"/>
  <c r="S44" i="10"/>
  <c r="R45" i="10"/>
  <c r="U44" i="7"/>
  <c r="T45" i="7"/>
  <c r="U45" i="11" l="1"/>
  <c r="V44" i="11"/>
  <c r="T44" i="10"/>
  <c r="S45" i="10"/>
  <c r="V44" i="7"/>
  <c r="U45" i="7"/>
  <c r="V45" i="11" l="1"/>
  <c r="W44" i="11"/>
  <c r="U44" i="10"/>
  <c r="T45" i="10"/>
  <c r="V45" i="7"/>
  <c r="W44" i="7"/>
  <c r="X44" i="11" l="1"/>
  <c r="W45" i="11"/>
  <c r="V44" i="10"/>
  <c r="U45" i="10"/>
  <c r="X44" i="7"/>
  <c r="W45" i="7"/>
  <c r="Y44" i="11" l="1"/>
  <c r="X45" i="11"/>
  <c r="V45" i="10"/>
  <c r="W44" i="10"/>
  <c r="Y44" i="7"/>
  <c r="X45" i="7"/>
  <c r="Z44" i="11" l="1"/>
  <c r="Y45" i="11"/>
  <c r="X44" i="10"/>
  <c r="W45" i="10"/>
  <c r="Z44" i="7"/>
  <c r="Y45" i="7"/>
  <c r="AA44" i="11" l="1"/>
  <c r="Z45" i="11"/>
  <c r="X45" i="10"/>
  <c r="Y44" i="10"/>
  <c r="Z45" i="7"/>
  <c r="AA44" i="7"/>
  <c r="AA45" i="11" l="1"/>
  <c r="AB44" i="11"/>
  <c r="Y45" i="10"/>
  <c r="Z44" i="10"/>
  <c r="AB44" i="7"/>
  <c r="AA45" i="7"/>
  <c r="AC44" i="11" l="1"/>
  <c r="AB45" i="11"/>
  <c r="AA44" i="10"/>
  <c r="Z45" i="10"/>
  <c r="AB45" i="7"/>
  <c r="AC44" i="7"/>
  <c r="AC45" i="11" l="1"/>
  <c r="AD44" i="11"/>
  <c r="AA45" i="10"/>
  <c r="AB44" i="10"/>
  <c r="AC45" i="7"/>
  <c r="AD44" i="7"/>
  <c r="AG46" i="7" s="1"/>
  <c r="AG48" i="7" l="1"/>
  <c r="AG50" i="7"/>
  <c r="C53" i="11"/>
  <c r="AD45" i="11"/>
  <c r="AG46" i="11"/>
  <c r="AC44" i="10"/>
  <c r="AB45" i="10"/>
  <c r="C53" i="7"/>
  <c r="AD45" i="7"/>
  <c r="AG50" i="11" l="1"/>
  <c r="AG48" i="11"/>
  <c r="D53" i="11"/>
  <c r="C54" i="11"/>
  <c r="AD44" i="10"/>
  <c r="AC45" i="10"/>
  <c r="C54" i="7"/>
  <c r="D53" i="7"/>
  <c r="D54" i="11" l="1"/>
  <c r="E53" i="11"/>
  <c r="AD45" i="10"/>
  <c r="C53" i="10"/>
  <c r="AG46" i="10"/>
  <c r="D54" i="7"/>
  <c r="E53" i="7"/>
  <c r="F53" i="11" l="1"/>
  <c r="E54" i="11"/>
  <c r="AG48" i="10"/>
  <c r="AG50" i="10"/>
  <c r="D53" i="10"/>
  <c r="C54" i="10"/>
  <c r="F53" i="7"/>
  <c r="E54" i="7"/>
  <c r="F54" i="11" l="1"/>
  <c r="G53" i="11"/>
  <c r="D54" i="10"/>
  <c r="E53" i="10"/>
  <c r="F54" i="7"/>
  <c r="G53" i="7"/>
  <c r="G54" i="11" l="1"/>
  <c r="H53" i="11"/>
  <c r="F53" i="10"/>
  <c r="E54" i="10"/>
  <c r="H53" i="7"/>
  <c r="G54" i="7"/>
  <c r="I53" i="11" l="1"/>
  <c r="H54" i="11"/>
  <c r="G53" i="10"/>
  <c r="F54" i="10"/>
  <c r="I53" i="7"/>
  <c r="H54" i="7"/>
  <c r="I54" i="11" l="1"/>
  <c r="J53" i="11"/>
  <c r="G54" i="10"/>
  <c r="H53" i="10"/>
  <c r="J53" i="7"/>
  <c r="I54" i="7"/>
  <c r="K53" i="11" l="1"/>
  <c r="J54" i="11"/>
  <c r="H54" i="10"/>
  <c r="I53" i="10"/>
  <c r="J54" i="7"/>
  <c r="K53" i="7"/>
  <c r="L53" i="11" l="1"/>
  <c r="K54" i="11"/>
  <c r="I54" i="10"/>
  <c r="J53" i="10"/>
  <c r="K54" i="7"/>
  <c r="L53" i="7"/>
  <c r="L54" i="11" l="1"/>
  <c r="M53" i="11"/>
  <c r="J54" i="10"/>
  <c r="K53" i="10"/>
  <c r="M53" i="7"/>
  <c r="L54" i="7"/>
  <c r="N53" i="11" l="1"/>
  <c r="M54" i="11"/>
  <c r="L53" i="10"/>
  <c r="K54" i="10"/>
  <c r="N53" i="7"/>
  <c r="M54" i="7"/>
  <c r="N54" i="11" l="1"/>
  <c r="O53" i="11"/>
  <c r="L54" i="10"/>
  <c r="M53" i="10"/>
  <c r="N54" i="7"/>
  <c r="O53" i="7"/>
  <c r="P53" i="11" l="1"/>
  <c r="O54" i="11"/>
  <c r="N53" i="10"/>
  <c r="M54" i="10"/>
  <c r="P53" i="7"/>
  <c r="O54" i="7"/>
  <c r="Q53" i="11" l="1"/>
  <c r="P54" i="11"/>
  <c r="O53" i="10"/>
  <c r="N54" i="10"/>
  <c r="Q53" i="7"/>
  <c r="P54" i="7"/>
  <c r="R53" i="11" l="1"/>
  <c r="Q54" i="11"/>
  <c r="O54" i="10"/>
  <c r="P53" i="10"/>
  <c r="R53" i="7"/>
  <c r="Q54" i="7"/>
  <c r="S53" i="11" l="1"/>
  <c r="R54" i="11"/>
  <c r="P54" i="10"/>
  <c r="Q53" i="10"/>
  <c r="R54" i="7"/>
  <c r="S53" i="7"/>
  <c r="S54" i="11" l="1"/>
  <c r="T53" i="11"/>
  <c r="Q54" i="10"/>
  <c r="R53" i="10"/>
  <c r="T53" i="7"/>
  <c r="S54" i="7"/>
  <c r="T54" i="11" l="1"/>
  <c r="U53" i="11"/>
  <c r="R54" i="10"/>
  <c r="S53" i="10"/>
  <c r="U53" i="7"/>
  <c r="T54" i="7"/>
  <c r="U54" i="11" l="1"/>
  <c r="V53" i="11"/>
  <c r="T53" i="10"/>
  <c r="S54" i="10"/>
  <c r="V53" i="7"/>
  <c r="U54" i="7"/>
  <c r="V54" i="11" l="1"/>
  <c r="W53" i="11"/>
  <c r="U53" i="10"/>
  <c r="T54" i="10"/>
  <c r="V54" i="7"/>
  <c r="W53" i="7"/>
  <c r="X53" i="11" l="1"/>
  <c r="W54" i="11"/>
  <c r="V53" i="10"/>
  <c r="U54" i="10"/>
  <c r="X53" i="7"/>
  <c r="W54" i="7"/>
  <c r="Y53" i="11" l="1"/>
  <c r="X54" i="11"/>
  <c r="W53" i="10"/>
  <c r="V54" i="10"/>
  <c r="Y53" i="7"/>
  <c r="X54" i="7"/>
  <c r="Z53" i="11" l="1"/>
  <c r="Y54" i="11"/>
  <c r="W54" i="10"/>
  <c r="X53" i="10"/>
  <c r="Z53" i="7"/>
  <c r="Y54" i="7"/>
  <c r="AA53" i="11" l="1"/>
  <c r="Z54" i="11"/>
  <c r="Y53" i="10"/>
  <c r="X54" i="10"/>
  <c r="Z54" i="7"/>
  <c r="AA53" i="7"/>
  <c r="AA54" i="11" l="1"/>
  <c r="AB53" i="11"/>
  <c r="Y54" i="10"/>
  <c r="Z53" i="10"/>
  <c r="AA54" i="7"/>
  <c r="AB53" i="7"/>
  <c r="AB54" i="11" l="1"/>
  <c r="AC53" i="11"/>
  <c r="Z54" i="10"/>
  <c r="AA53" i="10"/>
  <c r="AB54" i="7"/>
  <c r="AC53" i="7"/>
  <c r="AC54" i="11" l="1"/>
  <c r="AD53" i="11"/>
  <c r="AB53" i="10"/>
  <c r="AA54" i="10"/>
  <c r="AC54" i="7"/>
  <c r="AD53" i="7"/>
  <c r="AG55" i="7" s="1"/>
  <c r="AG57" i="7" l="1"/>
  <c r="AG59" i="7"/>
  <c r="AD54" i="11"/>
  <c r="C62" i="11"/>
  <c r="AG55" i="11"/>
  <c r="AC53" i="10"/>
  <c r="AB54" i="10"/>
  <c r="AD54" i="7"/>
  <c r="C62" i="7"/>
  <c r="AG59" i="11" l="1"/>
  <c r="AG57" i="11"/>
  <c r="D62" i="11"/>
  <c r="C63" i="11"/>
  <c r="AD53" i="10"/>
  <c r="AC54" i="10"/>
  <c r="C63" i="7"/>
  <c r="D62" i="7"/>
  <c r="D63" i="11" l="1"/>
  <c r="E62" i="11"/>
  <c r="AD54" i="10"/>
  <c r="C62" i="10"/>
  <c r="AG55" i="10"/>
  <c r="E62" i="7"/>
  <c r="D63" i="7"/>
  <c r="E63" i="11" l="1"/>
  <c r="F62" i="11"/>
  <c r="AG57" i="10"/>
  <c r="AG59" i="10"/>
  <c r="C63" i="10"/>
  <c r="D62" i="10"/>
  <c r="E63" i="7"/>
  <c r="F62" i="7"/>
  <c r="G62" i="11" l="1"/>
  <c r="F63" i="11"/>
  <c r="E62" i="10"/>
  <c r="D63" i="10"/>
  <c r="F63" i="7"/>
  <c r="G62" i="7"/>
  <c r="G63" i="11" l="1"/>
  <c r="H62" i="11"/>
  <c r="E63" i="10"/>
  <c r="F62" i="10"/>
  <c r="H62" i="7"/>
  <c r="G63" i="7"/>
  <c r="I62" i="11" l="1"/>
  <c r="H63" i="11"/>
  <c r="G62" i="10"/>
  <c r="F63" i="10"/>
  <c r="I62" i="7"/>
  <c r="H63" i="7"/>
  <c r="J62" i="11" l="1"/>
  <c r="I63" i="11"/>
  <c r="H62" i="10"/>
  <c r="G63" i="10"/>
  <c r="J62" i="7"/>
  <c r="I63" i="7"/>
  <c r="K62" i="11" l="1"/>
  <c r="J63" i="11"/>
  <c r="H63" i="10"/>
  <c r="I62" i="10"/>
  <c r="J63" i="7"/>
  <c r="K62" i="7"/>
  <c r="L62" i="11" l="1"/>
  <c r="K63" i="11"/>
  <c r="I63" i="10"/>
  <c r="J62" i="10"/>
  <c r="L62" i="7"/>
  <c r="K63" i="7"/>
  <c r="L63" i="11" l="1"/>
  <c r="M62" i="11"/>
  <c r="J63" i="10"/>
  <c r="K62" i="10"/>
  <c r="M62" i="7"/>
  <c r="L63" i="7"/>
  <c r="M63" i="11" l="1"/>
  <c r="N62" i="11"/>
  <c r="K63" i="10"/>
  <c r="L62" i="10"/>
  <c r="N62" i="7"/>
  <c r="M63" i="7"/>
  <c r="N63" i="11" l="1"/>
  <c r="O62" i="11"/>
  <c r="L63" i="10"/>
  <c r="M62" i="10"/>
  <c r="N63" i="7"/>
  <c r="O62" i="7"/>
  <c r="O63" i="11" l="1"/>
  <c r="P62" i="11"/>
  <c r="M63" i="10"/>
  <c r="N62" i="10"/>
  <c r="P62" i="7"/>
  <c r="O63" i="7"/>
  <c r="Q62" i="11" l="1"/>
  <c r="P63" i="11"/>
  <c r="N63" i="10"/>
  <c r="O62" i="10"/>
  <c r="Q62" i="7"/>
  <c r="P63" i="7"/>
  <c r="R62" i="11" l="1"/>
  <c r="Q63" i="11"/>
  <c r="P62" i="10"/>
  <c r="O63" i="10"/>
  <c r="R62" i="7"/>
  <c r="Q63" i="7"/>
  <c r="S62" i="11" l="1"/>
  <c r="R63" i="11"/>
  <c r="P63" i="10"/>
  <c r="Q62" i="10"/>
  <c r="R63" i="7"/>
  <c r="S62" i="7"/>
  <c r="T62" i="11" l="1"/>
  <c r="S63" i="11"/>
  <c r="Q63" i="10"/>
  <c r="R62" i="10"/>
  <c r="S63" i="7"/>
  <c r="T62" i="7"/>
  <c r="T63" i="11" l="1"/>
  <c r="U62" i="11"/>
  <c r="R63" i="10"/>
  <c r="S62" i="10"/>
  <c r="U62" i="7"/>
  <c r="T63" i="7"/>
  <c r="U63" i="11" l="1"/>
  <c r="V62" i="11"/>
  <c r="S63" i="10"/>
  <c r="T62" i="10"/>
  <c r="V62" i="7"/>
  <c r="U63" i="7"/>
  <c r="V63" i="11" l="1"/>
  <c r="W62" i="11"/>
  <c r="T63" i="10"/>
  <c r="U62" i="10"/>
  <c r="V63" i="7"/>
  <c r="W62" i="7"/>
  <c r="W63" i="11" l="1"/>
  <c r="X62" i="11"/>
  <c r="U63" i="10"/>
  <c r="V62" i="10"/>
  <c r="X62" i="7"/>
  <c r="W63" i="7"/>
  <c r="Y62" i="11" l="1"/>
  <c r="X63" i="11"/>
  <c r="V63" i="10"/>
  <c r="W62" i="10"/>
  <c r="Y62" i="7"/>
  <c r="X63" i="7"/>
  <c r="Z62" i="11" l="1"/>
  <c r="Y63" i="11"/>
  <c r="W63" i="10"/>
  <c r="X62" i="10"/>
  <c r="Z62" i="7"/>
  <c r="Y63" i="7"/>
  <c r="Z63" i="11" l="1"/>
  <c r="AA62" i="11"/>
  <c r="X63" i="10"/>
  <c r="Y62" i="10"/>
  <c r="Z63" i="7"/>
  <c r="AA62" i="7"/>
  <c r="AB62" i="11" l="1"/>
  <c r="AA63" i="11"/>
  <c r="Y63" i="10"/>
  <c r="Z62" i="10"/>
  <c r="AB62" i="7"/>
  <c r="AA63" i="7"/>
  <c r="AC62" i="11" l="1"/>
  <c r="AB63" i="11"/>
  <c r="Z63" i="10"/>
  <c r="AA62" i="10"/>
  <c r="AC62" i="7"/>
  <c r="AB63" i="7"/>
  <c r="AC63" i="11" l="1"/>
  <c r="AD62" i="11"/>
  <c r="AB62" i="10"/>
  <c r="AA63" i="10"/>
  <c r="AD62" i="7"/>
  <c r="AG64" i="7" s="1"/>
  <c r="AC63" i="7"/>
  <c r="AG66" i="7" l="1"/>
  <c r="AD63" i="11"/>
  <c r="C71" i="11"/>
  <c r="AG64" i="11"/>
  <c r="AB63" i="10"/>
  <c r="AC62" i="10"/>
  <c r="AG68" i="7"/>
  <c r="AD63" i="7"/>
  <c r="C71" i="7"/>
  <c r="AG68" i="11" l="1"/>
  <c r="AG66" i="11"/>
  <c r="D71" i="11"/>
  <c r="C72" i="11"/>
  <c r="AC63" i="10"/>
  <c r="AD62" i="10"/>
  <c r="C72" i="7"/>
  <c r="D71" i="7"/>
  <c r="E71" i="11" l="1"/>
  <c r="D72" i="11"/>
  <c r="AD63" i="10"/>
  <c r="C71" i="10"/>
  <c r="AG64" i="10"/>
  <c r="E71" i="7"/>
  <c r="D72" i="7"/>
  <c r="E72" i="11" l="1"/>
  <c r="F71" i="11"/>
  <c r="AG66" i="10"/>
  <c r="AG68" i="10"/>
  <c r="D71" i="10"/>
  <c r="C72" i="10"/>
  <c r="E72" i="7"/>
  <c r="F71" i="7"/>
  <c r="G71" i="11" l="1"/>
  <c r="F72" i="11"/>
  <c r="E71" i="10"/>
  <c r="D72" i="10"/>
  <c r="F72" i="7"/>
  <c r="G71" i="7"/>
  <c r="G72" i="11" l="1"/>
  <c r="H71" i="11"/>
  <c r="F71" i="10"/>
  <c r="E72" i="10"/>
  <c r="H71" i="7"/>
  <c r="G72" i="7"/>
  <c r="H72" i="11" l="1"/>
  <c r="I71" i="11"/>
  <c r="G71" i="10"/>
  <c r="F72" i="10"/>
  <c r="I71" i="7"/>
  <c r="H72" i="7"/>
  <c r="I72" i="11" l="1"/>
  <c r="J71" i="11"/>
  <c r="G72" i="10"/>
  <c r="H71" i="10"/>
  <c r="J71" i="7"/>
  <c r="I72" i="7"/>
  <c r="J72" i="11" l="1"/>
  <c r="K71" i="11"/>
  <c r="H72" i="10"/>
  <c r="I71" i="10"/>
  <c r="J72" i="7"/>
  <c r="K71" i="7"/>
  <c r="L71" i="11" l="1"/>
  <c r="K72" i="11"/>
  <c r="I72" i="10"/>
  <c r="J71" i="10"/>
  <c r="L71" i="7"/>
  <c r="K72" i="7"/>
  <c r="M71" i="11" l="1"/>
  <c r="L72" i="11"/>
  <c r="J72" i="10"/>
  <c r="K71" i="10"/>
  <c r="M71" i="7"/>
  <c r="L72" i="7"/>
  <c r="M72" i="11" l="1"/>
  <c r="N71" i="11"/>
  <c r="L71" i="10"/>
  <c r="K72" i="10"/>
  <c r="N71" i="7"/>
  <c r="M72" i="7"/>
  <c r="N72" i="11" l="1"/>
  <c r="O71" i="11"/>
  <c r="M71" i="10"/>
  <c r="L72" i="10"/>
  <c r="N72" i="7"/>
  <c r="O71" i="7"/>
  <c r="O72" i="11" l="1"/>
  <c r="P71" i="11"/>
  <c r="N71" i="10"/>
  <c r="M72" i="10"/>
  <c r="P71" i="7"/>
  <c r="O72" i="7"/>
  <c r="P72" i="11" l="1"/>
  <c r="Q71" i="11"/>
  <c r="N72" i="10"/>
  <c r="O71" i="10"/>
  <c r="Q71" i="7"/>
  <c r="P72" i="7"/>
  <c r="R71" i="11" l="1"/>
  <c r="Q72" i="11"/>
  <c r="O72" i="10"/>
  <c r="P71" i="10"/>
  <c r="R71" i="7"/>
  <c r="Q72" i="7"/>
  <c r="R72" i="11" l="1"/>
  <c r="S71" i="11"/>
  <c r="P72" i="10"/>
  <c r="Q71" i="10"/>
  <c r="R72" i="7"/>
  <c r="S71" i="7"/>
  <c r="T71" i="11" l="1"/>
  <c r="S72" i="11"/>
  <c r="Q72" i="10"/>
  <c r="R71" i="10"/>
  <c r="S72" i="7"/>
  <c r="T71" i="7"/>
  <c r="U71" i="11" l="1"/>
  <c r="T72" i="11"/>
  <c r="S71" i="10"/>
  <c r="R72" i="10"/>
  <c r="U71" i="7"/>
  <c r="T72" i="7"/>
  <c r="U72" i="11" l="1"/>
  <c r="V71" i="11"/>
  <c r="T71" i="10"/>
  <c r="S72" i="10"/>
  <c r="V71" i="7"/>
  <c r="U72" i="7"/>
  <c r="W71" i="11" l="1"/>
  <c r="V72" i="11"/>
  <c r="U71" i="10"/>
  <c r="T72" i="10"/>
  <c r="V72" i="7"/>
  <c r="W71" i="7"/>
  <c r="W72" i="11" l="1"/>
  <c r="X71" i="11"/>
  <c r="V71" i="10"/>
  <c r="U72" i="10"/>
  <c r="X71" i="7"/>
  <c r="W72" i="7"/>
  <c r="X72" i="11" l="1"/>
  <c r="Y71" i="11"/>
  <c r="V72" i="10"/>
  <c r="W71" i="10"/>
  <c r="Y71" i="7"/>
  <c r="X72" i="7"/>
  <c r="Y72" i="11" l="1"/>
  <c r="Z71" i="11"/>
  <c r="W72" i="10"/>
  <c r="X71" i="10"/>
  <c r="Z71" i="7"/>
  <c r="Y72" i="7"/>
  <c r="AA71" i="11" l="1"/>
  <c r="Z72" i="11"/>
  <c r="X72" i="10"/>
  <c r="Y71" i="10"/>
  <c r="Z72" i="7"/>
  <c r="AA71" i="7"/>
  <c r="AB71" i="11" l="1"/>
  <c r="AA72" i="11"/>
  <c r="Y72" i="10"/>
  <c r="Z71" i="10"/>
  <c r="AA72" i="7"/>
  <c r="AB71" i="7"/>
  <c r="AC71" i="11" l="1"/>
  <c r="AB72" i="11"/>
  <c r="AA71" i="10"/>
  <c r="Z72" i="10"/>
  <c r="AB72" i="7"/>
  <c r="AC71" i="7"/>
  <c r="AD71" i="11" l="1"/>
  <c r="AC72" i="11"/>
  <c r="AB71" i="10"/>
  <c r="AA72" i="10"/>
  <c r="AC72" i="7"/>
  <c r="AD71" i="7"/>
  <c r="AD72" i="11" l="1"/>
  <c r="C80" i="11"/>
  <c r="AG73" i="11"/>
  <c r="C80" i="7"/>
  <c r="AG73" i="7"/>
  <c r="AG77" i="7" s="1"/>
  <c r="AC71" i="10"/>
  <c r="AB72" i="10"/>
  <c r="AD72" i="7"/>
  <c r="AG77" i="11" l="1"/>
  <c r="AG75" i="11"/>
  <c r="D80" i="11"/>
  <c r="C81" i="11"/>
  <c r="AG75" i="7"/>
  <c r="AD71" i="10"/>
  <c r="C80" i="10" s="1"/>
  <c r="AC72" i="10"/>
  <c r="D80" i="7"/>
  <c r="C81" i="7"/>
  <c r="E80" i="11" l="1"/>
  <c r="D81" i="11"/>
  <c r="AD72" i="10"/>
  <c r="AG73" i="10"/>
  <c r="E80" i="7"/>
  <c r="D81" i="7"/>
  <c r="F80" i="11" l="1"/>
  <c r="E81" i="11"/>
  <c r="C81" i="10"/>
  <c r="D80" i="10"/>
  <c r="AG77" i="10"/>
  <c r="AG75" i="10"/>
  <c r="F80" i="7"/>
  <c r="E81" i="7"/>
  <c r="G80" i="11" l="1"/>
  <c r="F81" i="11"/>
  <c r="D81" i="10"/>
  <c r="E80" i="10"/>
  <c r="F81" i="7"/>
  <c r="G80" i="7"/>
  <c r="H80" i="11" l="1"/>
  <c r="G81" i="11"/>
  <c r="F80" i="10"/>
  <c r="E81" i="10"/>
  <c r="H80" i="7"/>
  <c r="G81" i="7"/>
  <c r="H81" i="11" l="1"/>
  <c r="I80" i="11"/>
  <c r="G80" i="10"/>
  <c r="F81" i="10"/>
  <c r="I80" i="7"/>
  <c r="H81" i="7"/>
  <c r="I81" i="11" l="1"/>
  <c r="J80" i="11"/>
  <c r="H80" i="10"/>
  <c r="G81" i="10"/>
  <c r="J80" i="7"/>
  <c r="I81" i="7"/>
  <c r="J81" i="11" l="1"/>
  <c r="K80" i="11"/>
  <c r="H81" i="10"/>
  <c r="I80" i="10"/>
  <c r="J81" i="7"/>
  <c r="K80" i="7"/>
  <c r="K81" i="11" l="1"/>
  <c r="L80" i="11"/>
  <c r="I81" i="10"/>
  <c r="J80" i="10"/>
  <c r="K81" i="7"/>
  <c r="L80" i="7"/>
  <c r="M80" i="11" l="1"/>
  <c r="L81" i="11"/>
  <c r="J81" i="10"/>
  <c r="K80" i="10"/>
  <c r="M80" i="7"/>
  <c r="L81" i="7"/>
  <c r="N80" i="11" l="1"/>
  <c r="M81" i="11"/>
  <c r="K81" i="10"/>
  <c r="L80" i="10"/>
  <c r="N80" i="7"/>
  <c r="M81" i="7"/>
  <c r="N81" i="11" l="1"/>
  <c r="O80" i="11"/>
  <c r="L81" i="10"/>
  <c r="M80" i="10"/>
  <c r="N81" i="7"/>
  <c r="O80" i="7"/>
  <c r="P80" i="11" l="1"/>
  <c r="O81" i="11"/>
  <c r="N80" i="10"/>
  <c r="M81" i="10"/>
  <c r="P80" i="7"/>
  <c r="O81" i="7"/>
  <c r="P81" i="11" l="1"/>
  <c r="Q80" i="11"/>
  <c r="O80" i="10"/>
  <c r="N81" i="10"/>
  <c r="Q80" i="7"/>
  <c r="P81" i="7"/>
  <c r="Q81" i="11" l="1"/>
  <c r="R80" i="11"/>
  <c r="P80" i="10"/>
  <c r="O81" i="10"/>
  <c r="R80" i="7"/>
  <c r="Q81" i="7"/>
  <c r="R81" i="11" l="1"/>
  <c r="S80" i="11"/>
  <c r="P81" i="10"/>
  <c r="Q80" i="10"/>
  <c r="R81" i="7"/>
  <c r="S80" i="7"/>
  <c r="S81" i="11" l="1"/>
  <c r="T80" i="11"/>
  <c r="Q81" i="10"/>
  <c r="R80" i="10"/>
  <c r="S81" i="7"/>
  <c r="T80" i="7"/>
  <c r="U80" i="11" l="1"/>
  <c r="T81" i="11"/>
  <c r="R81" i="10"/>
  <c r="S80" i="10"/>
  <c r="U80" i="7"/>
  <c r="T81" i="7"/>
  <c r="V80" i="11" l="1"/>
  <c r="U81" i="11"/>
  <c r="S81" i="10"/>
  <c r="T80" i="10"/>
  <c r="V80" i="7"/>
  <c r="U81" i="7"/>
  <c r="W80" i="11" l="1"/>
  <c r="V81" i="11"/>
  <c r="T81" i="10"/>
  <c r="U80" i="10"/>
  <c r="V81" i="7"/>
  <c r="W80" i="7"/>
  <c r="W81" i="11" l="1"/>
  <c r="X80" i="11"/>
  <c r="V80" i="10"/>
  <c r="U81" i="10"/>
  <c r="X80" i="7"/>
  <c r="W81" i="7"/>
  <c r="X81" i="11" l="1"/>
  <c r="Y80" i="11"/>
  <c r="W80" i="10"/>
  <c r="V81" i="10"/>
  <c r="Y80" i="7"/>
  <c r="X81" i="7"/>
  <c r="Y81" i="11" l="1"/>
  <c r="Z80" i="11"/>
  <c r="X80" i="10"/>
  <c r="W81" i="10"/>
  <c r="Z80" i="7"/>
  <c r="Y81" i="7"/>
  <c r="AA80" i="11" l="1"/>
  <c r="Z81" i="11"/>
  <c r="X81" i="10"/>
  <c r="Y80" i="10"/>
  <c r="Z81" i="7"/>
  <c r="AA80" i="7"/>
  <c r="AB80" i="11" l="1"/>
  <c r="AA81" i="11"/>
  <c r="Y81" i="10"/>
  <c r="Z80" i="10"/>
  <c r="AA81" i="7"/>
  <c r="AB80" i="7"/>
  <c r="AG82" i="7" s="1"/>
  <c r="U3" i="7" s="1"/>
  <c r="Y3" i="7" s="1"/>
  <c r="AC80" i="11" l="1"/>
  <c r="AB81" i="11"/>
  <c r="AG84" i="7"/>
  <c r="AG86" i="7"/>
  <c r="Z81" i="10"/>
  <c r="AA80" i="10"/>
  <c r="AB81" i="7"/>
  <c r="AD80" i="11" l="1"/>
  <c r="AC81" i="11"/>
  <c r="U4" i="7"/>
  <c r="Y4" i="7" s="1"/>
  <c r="AA81" i="10"/>
  <c r="AB80" i="10"/>
  <c r="AC80" i="10" s="1"/>
  <c r="AD81" i="11" l="1"/>
  <c r="AG82" i="11"/>
  <c r="U3" i="11" s="1"/>
  <c r="Y3" i="11" s="1"/>
  <c r="AD80" i="10"/>
  <c r="AC81" i="10"/>
  <c r="AB81" i="10"/>
  <c r="AG82" i="10"/>
  <c r="AI5" i="7"/>
  <c r="AG5" i="7" s="1"/>
  <c r="AG84" i="11" l="1"/>
  <c r="AG86" i="11"/>
  <c r="C97" i="10"/>
  <c r="AD81" i="10"/>
  <c r="AG86" i="10"/>
  <c r="AG84" i="10"/>
  <c r="AI3" i="7"/>
  <c r="AG3" i="7" s="1"/>
  <c r="AI4" i="7"/>
  <c r="AG4" i="7" s="1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U4" i="11"/>
  <c r="Y4" i="11" s="1"/>
  <c r="AG175" i="10"/>
  <c r="AG173" i="10"/>
  <c r="AI3" i="10" l="1"/>
  <c r="AG3" i="10" s="1"/>
  <c r="AI4" i="10"/>
  <c r="AG4" i="10" s="1"/>
  <c r="AI5" i="10"/>
  <c r="AG5" i="10" s="1"/>
  <c r="AI3" i="11"/>
  <c r="AG3" i="11" s="1"/>
  <c r="AI4" i="11"/>
  <c r="AG4" i="11" s="1"/>
  <c r="AI5" i="11"/>
  <c r="AG5" i="11" s="1"/>
</calcChain>
</file>

<file path=xl/sharedStrings.xml><?xml version="1.0" encoding="utf-8"?>
<sst xmlns="http://schemas.openxmlformats.org/spreadsheetml/2006/main" count="604" uniqueCount="36">
  <si>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</si>
  <si>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</si>
  <si>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</si>
  <si>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</si>
  <si>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</si>
  <si>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</si>
  <si>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</si>
  <si>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</si>
  <si>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</si>
  <si>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</si>
  <si>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</si>
  <si>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</si>
  <si>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</si>
  <si>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</si>
  <si>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</si>
  <si>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</si>
  <si>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</si>
  <si>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</si>
  <si>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</si>
  <si>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</si>
  <si>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</si>
  <si>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</si>
  <si>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※西暦入力</t>
    <rPh sb="1" eb="3">
      <t>セイレキ</t>
    </rPh>
    <rPh sb="3" eb="5">
      <t>ニュウリョク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</si>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</sst>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6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</cellXfs>
  <cellStyles count="2">
    <cellStyle name="パーセント" xfId="1" builtinId="5"/>
    <cellStyle name="標準" xfId="0" builtinId="0"/>
  </cellStyles>
  <dxfs count="34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0</xdr:row>
      <xdr:rowOff>22860</xdr:rowOff>
    </xdr:from>
    <xdr:to>
      <xdr:col>7</xdr:col>
      <xdr:colOff>223158</xdr:colOff>
      <xdr:row>1</xdr:row>
      <xdr:rowOff>22860</xdr:rowOff>
    </xdr:to>
    <xdr:sp macro="" textlink="">
      <xdr:nvSpPr>
        <xdr:cNvPr id="2" name="楕円 1"/>
        <xdr:cNvSpPr/>
      </xdr:nvSpPr>
      <xdr:spPr>
        <a:xfrm>
          <a:off x="1440180" y="2286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15240</xdr:rowOff>
    </xdr:from>
    <xdr:to>
      <xdr:col>7</xdr:col>
      <xdr:colOff>185058</xdr:colOff>
      <xdr:row>1</xdr:row>
      <xdr:rowOff>15240</xdr:rowOff>
    </xdr:to>
    <xdr:sp macro="" textlink="">
      <xdr:nvSpPr>
        <xdr:cNvPr id="3" name="楕円 2"/>
        <xdr:cNvSpPr/>
      </xdr:nvSpPr>
      <xdr:spPr>
        <a:xfrm>
          <a:off x="1409700" y="1524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26</xdr:col>
      <xdr:colOff>243841</xdr:colOff>
      <xdr:row>5</xdr:row>
      <xdr:rowOff>160446</xdr:rowOff>
    </xdr:from>
    <xdr:ext cx="2103120" cy="467778"/>
    <xdr:sp macro="" textlink="">
      <xdr:nvSpPr>
        <xdr:cNvPr id="12" name="角丸四角形吹き出し 11"/>
        <xdr:cNvSpPr/>
      </xdr:nvSpPr>
      <xdr:spPr>
        <a:xfrm>
          <a:off x="7269481" y="1074846"/>
          <a:ext cx="2103120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8</xdr:col>
      <xdr:colOff>129540</xdr:colOff>
      <xdr:row>0</xdr:row>
      <xdr:rowOff>30480</xdr:rowOff>
    </xdr:from>
    <xdr:to>
      <xdr:col>11</xdr:col>
      <xdr:colOff>230778</xdr:colOff>
      <xdr:row>1</xdr:row>
      <xdr:rowOff>30480</xdr:rowOff>
    </xdr:to>
    <xdr:sp macro="" textlink="">
      <xdr:nvSpPr>
        <xdr:cNvPr id="15" name="楕円 14"/>
        <xdr:cNvSpPr/>
      </xdr:nvSpPr>
      <xdr:spPr>
        <a:xfrm>
          <a:off x="2491740" y="3048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21875" style="2" customWidth="1"/>
    <col min="2" max="2" width="9.441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31</v>
      </c>
      <c r="B1" s="13"/>
      <c r="M1" s="31"/>
      <c r="AG1" s="14"/>
    </row>
    <row r="2" spans="1:35" ht="13.5" customHeight="1" x14ac:dyDescent="0.2">
      <c r="Q2" s="2"/>
      <c r="S2" s="27"/>
      <c r="T2" s="28"/>
      <c r="U2" s="99" t="s">
        <v>35</v>
      </c>
      <c r="V2" s="100"/>
      <c r="W2" s="99" t="s">
        <v>13</v>
      </c>
      <c r="X2" s="100"/>
      <c r="Y2" s="101" t="s">
        <v>18</v>
      </c>
      <c r="Z2" s="102"/>
      <c r="AB2" s="103" t="s">
        <v>19</v>
      </c>
      <c r="AC2" s="101"/>
      <c r="AD2" s="101"/>
      <c r="AE2" s="101"/>
      <c r="AF2" s="101"/>
      <c r="AG2" s="34" t="s">
        <v>20</v>
      </c>
    </row>
    <row r="3" spans="1:35" ht="13.5" customHeight="1" thickBot="1" x14ac:dyDescent="0.25">
      <c r="B3" s="88" t="s">
        <v>3</v>
      </c>
      <c r="C3" s="88"/>
      <c r="D3" s="88"/>
      <c r="E3" s="88"/>
      <c r="F3" s="1" t="s">
        <v>15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104" t="s">
        <v>0</v>
      </c>
      <c r="T3" s="105"/>
      <c r="U3" s="106">
        <f>+AG10+AG19+AG28+AG37+AG46+AG55+AG64+AG73+AG82</f>
        <v>252</v>
      </c>
      <c r="V3" s="107"/>
      <c r="W3" s="108">
        <f>+AG11+AG20+AG29+AG38+AG47+AG56+AG65+AG74+AG83</f>
        <v>0</v>
      </c>
      <c r="X3" s="105"/>
      <c r="Y3" s="109">
        <f>+ROUNDDOWN(W3/U3,3)</f>
        <v>0</v>
      </c>
      <c r="Z3" s="110"/>
      <c r="AB3" s="111" t="s">
        <v>5</v>
      </c>
      <c r="AC3" s="112"/>
      <c r="AD3" s="112"/>
      <c r="AE3" s="112"/>
      <c r="AF3" s="112"/>
      <c r="AG3" s="29">
        <f>+AI3-W4</f>
        <v>72</v>
      </c>
      <c r="AI3" s="26">
        <f>ROUNDUP(+U4*0.285,0)</f>
        <v>72</v>
      </c>
    </row>
    <row r="4" spans="1:35" ht="13.5" customHeight="1" thickBot="1" x14ac:dyDescent="0.25">
      <c r="B4" s="88" t="s">
        <v>30</v>
      </c>
      <c r="C4" s="88"/>
      <c r="D4" s="88"/>
      <c r="E4" s="88"/>
      <c r="F4" s="1" t="s">
        <v>15</v>
      </c>
      <c r="G4" s="89" t="s">
        <v>22</v>
      </c>
      <c r="H4" s="90"/>
      <c r="I4" s="90"/>
      <c r="J4" s="90"/>
      <c r="K4" s="91"/>
      <c r="R4" s="2"/>
      <c r="S4" s="92" t="s">
        <v>10</v>
      </c>
      <c r="T4" s="93"/>
      <c r="U4" s="94">
        <f>+U3</f>
        <v>252</v>
      </c>
      <c r="V4" s="95"/>
      <c r="W4" s="96">
        <f>+AG13+AG22+AG31+AG40+AG49+AG58+AG67+AG76+AG85</f>
        <v>0</v>
      </c>
      <c r="X4" s="93"/>
      <c r="Y4" s="97">
        <f>+ROUNDDOWN(W4/U4,3)</f>
        <v>0</v>
      </c>
      <c r="Z4" s="98"/>
      <c r="AB4" s="80" t="s">
        <v>6</v>
      </c>
      <c r="AC4" s="81"/>
      <c r="AD4" s="81"/>
      <c r="AE4" s="81"/>
      <c r="AF4" s="81"/>
      <c r="AG4" s="29">
        <f>+AI4-W4</f>
        <v>63</v>
      </c>
      <c r="AI4" s="26">
        <f>ROUNDUP(+U4*0.25,0)</f>
        <v>63</v>
      </c>
    </row>
    <row r="5" spans="1:35" ht="13.5" customHeight="1" x14ac:dyDescent="0.2">
      <c r="B5" s="82" t="s">
        <v>26</v>
      </c>
      <c r="C5" s="82"/>
      <c r="D5" s="82"/>
      <c r="E5" s="82"/>
      <c r="F5" s="1" t="s">
        <v>15</v>
      </c>
      <c r="G5" s="83"/>
      <c r="H5" s="83"/>
      <c r="I5" s="83"/>
      <c r="J5" s="83"/>
      <c r="K5" s="83"/>
      <c r="L5" s="84" t="s">
        <v>1</v>
      </c>
      <c r="M5" s="84"/>
      <c r="N5" s="84"/>
      <c r="O5" s="1" t="s">
        <v>15</v>
      </c>
      <c r="P5" s="85" t="e">
        <f>+G5-G4+1</f>
        <v>#VALUE!</v>
      </c>
      <c r="Q5" s="85"/>
      <c r="R5" s="85"/>
      <c r="Y5" s="51"/>
      <c r="AA5" s="15"/>
      <c r="AB5" s="86" t="s">
        <v>7</v>
      </c>
      <c r="AC5" s="87"/>
      <c r="AD5" s="87"/>
      <c r="AE5" s="87"/>
      <c r="AF5" s="87"/>
      <c r="AG5" s="30">
        <f>+AI5-W4</f>
        <v>54</v>
      </c>
      <c r="AI5" s="26">
        <f>ROUNDUP(+U4*0.214,0)</f>
        <v>54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71">
        <v>1</v>
      </c>
      <c r="AG8" s="72"/>
    </row>
    <row r="9" spans="1:35" x14ac:dyDescent="0.2">
      <c r="B9" s="5" t="s">
        <v>8</v>
      </c>
      <c r="C9" s="19" t="e">
        <f>TEXT(WEEKDAY(+C8),"aaa")</f>
        <v>#VALUE!</v>
      </c>
      <c r="D9" s="38" t="e">
        <f t="shared" ref="D9:AD9" si="1">TEXT(WEEKDAY(+D8),"aaa")</f>
        <v>#VALUE!</v>
      </c>
      <c r="E9" s="38" t="e">
        <f t="shared" si="1"/>
        <v>#VALUE!</v>
      </c>
      <c r="F9" s="38" t="e">
        <f t="shared" si="1"/>
        <v>#VALUE!</v>
      </c>
      <c r="G9" s="38" t="e">
        <f t="shared" si="1"/>
        <v>#VALUE!</v>
      </c>
      <c r="H9" s="38" t="e">
        <f t="shared" si="1"/>
        <v>#VALUE!</v>
      </c>
      <c r="I9" s="38" t="e">
        <f t="shared" si="1"/>
        <v>#VALUE!</v>
      </c>
      <c r="J9" s="38" t="e">
        <f t="shared" si="1"/>
        <v>#VALUE!</v>
      </c>
      <c r="K9" s="38" t="e">
        <f t="shared" si="1"/>
        <v>#VALUE!</v>
      </c>
      <c r="L9" s="38" t="e">
        <f t="shared" si="1"/>
        <v>#VALUE!</v>
      </c>
      <c r="M9" s="38" t="e">
        <f t="shared" si="1"/>
        <v>#VALUE!</v>
      </c>
      <c r="N9" s="38" t="e">
        <f t="shared" si="1"/>
        <v>#VALUE!</v>
      </c>
      <c r="O9" s="38" t="e">
        <f t="shared" si="1"/>
        <v>#VALUE!</v>
      </c>
      <c r="P9" s="38" t="e">
        <f t="shared" si="1"/>
        <v>#VALUE!</v>
      </c>
      <c r="Q9" s="38" t="e">
        <f t="shared" si="1"/>
        <v>#VALUE!</v>
      </c>
      <c r="R9" s="38" t="e">
        <f t="shared" si="1"/>
        <v>#VALUE!</v>
      </c>
      <c r="S9" s="38" t="e">
        <f t="shared" si="1"/>
        <v>#VALUE!</v>
      </c>
      <c r="T9" s="38" t="e">
        <f t="shared" si="1"/>
        <v>#VALUE!</v>
      </c>
      <c r="U9" s="38" t="e">
        <f t="shared" si="1"/>
        <v>#VALUE!</v>
      </c>
      <c r="V9" s="38" t="e">
        <f t="shared" si="1"/>
        <v>#VALUE!</v>
      </c>
      <c r="W9" s="38" t="e">
        <f t="shared" si="1"/>
        <v>#VALUE!</v>
      </c>
      <c r="X9" s="38" t="e">
        <f t="shared" si="1"/>
        <v>#VALUE!</v>
      </c>
      <c r="Y9" s="38" t="e">
        <f t="shared" si="1"/>
        <v>#VALUE!</v>
      </c>
      <c r="Z9" s="38" t="e">
        <f t="shared" si="1"/>
        <v>#VALUE!</v>
      </c>
      <c r="AA9" s="38" t="e">
        <f t="shared" si="1"/>
        <v>#VALUE!</v>
      </c>
      <c r="AB9" s="38" t="e">
        <f t="shared" si="1"/>
        <v>#VALUE!</v>
      </c>
      <c r="AC9" s="38" t="e">
        <f t="shared" si="1"/>
        <v>#VALUE!</v>
      </c>
      <c r="AD9" s="39" t="e">
        <f t="shared" si="1"/>
        <v>#VALUE!</v>
      </c>
      <c r="AE9" s="7"/>
      <c r="AF9" s="40" t="s">
        <v>33</v>
      </c>
      <c r="AG9" s="34">
        <f>+COUNTA(C10:AD11)</f>
        <v>0</v>
      </c>
    </row>
    <row r="10" spans="1:35" ht="13.5" customHeight="1" x14ac:dyDescent="0.2">
      <c r="B10" s="73" t="s">
        <v>34</v>
      </c>
      <c r="C10" s="75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6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74"/>
      <c r="C11" s="7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7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68" t="s">
        <v>0</v>
      </c>
      <c r="C12" s="7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8"/>
      <c r="AE12" s="7"/>
      <c r="AF12" s="9" t="s">
        <v>12</v>
      </c>
      <c r="AG12" s="10">
        <f>+AG11/AG10</f>
        <v>0</v>
      </c>
    </row>
    <row r="13" spans="1:35" x14ac:dyDescent="0.2">
      <c r="B13" s="69"/>
      <c r="C13" s="70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9"/>
      <c r="AE13" s="7"/>
      <c r="AF13" s="9" t="s">
        <v>13</v>
      </c>
      <c r="AG13" s="6">
        <f>+COUNTA(C14:AD15)</f>
        <v>0</v>
      </c>
    </row>
    <row r="14" spans="1:35" x14ac:dyDescent="0.2">
      <c r="B14" s="60" t="s">
        <v>10</v>
      </c>
      <c r="C14" s="6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7"/>
      <c r="AF14" s="11" t="s">
        <v>4</v>
      </c>
      <c r="AG14" s="12">
        <f>+AG13/AG10</f>
        <v>0</v>
      </c>
    </row>
    <row r="15" spans="1:35" x14ac:dyDescent="0.2">
      <c r="B15" s="61"/>
      <c r="C15" s="6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5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71">
        <f>+AF8+1</f>
        <v>2</v>
      </c>
      <c r="AG17" s="72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33</v>
      </c>
      <c r="AG18" s="34">
        <f>+COUNTA(C19:AD20)</f>
        <v>0</v>
      </c>
    </row>
    <row r="19" spans="2:33" ht="13.5" customHeight="1" x14ac:dyDescent="0.2">
      <c r="B19" s="73" t="s">
        <v>34</v>
      </c>
      <c r="C19" s="75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6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74"/>
      <c r="C20" s="7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7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78" t="s">
        <v>0</v>
      </c>
      <c r="C21" s="70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8"/>
      <c r="AE21" s="7"/>
      <c r="AF21" s="9" t="s">
        <v>12</v>
      </c>
      <c r="AG21" s="10">
        <f>+AG20/AG19</f>
        <v>0</v>
      </c>
    </row>
    <row r="22" spans="2:33" x14ac:dyDescent="0.2">
      <c r="B22" s="79"/>
      <c r="C22" s="70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9"/>
      <c r="AE22" s="7"/>
      <c r="AF22" s="9" t="s">
        <v>13</v>
      </c>
      <c r="AG22" s="6">
        <f>+COUNTA(C23:AD24)</f>
        <v>0</v>
      </c>
    </row>
    <row r="23" spans="2:33" x14ac:dyDescent="0.2">
      <c r="B23" s="76" t="s">
        <v>10</v>
      </c>
      <c r="C23" s="6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7"/>
      <c r="AF23" s="11" t="s">
        <v>4</v>
      </c>
      <c r="AG23" s="12">
        <f>+AG22/AG19</f>
        <v>0</v>
      </c>
    </row>
    <row r="24" spans="2:33" x14ac:dyDescent="0.2">
      <c r="B24" s="77"/>
      <c r="C24" s="6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5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71">
        <f>+AF17+1</f>
        <v>3</v>
      </c>
      <c r="AG26" s="72"/>
    </row>
    <row r="27" spans="2:33" x14ac:dyDescent="0.2">
      <c r="B27" s="5" t="s">
        <v>8</v>
      </c>
      <c r="C27" s="19" t="e">
        <f>TEXT(WEEKDAY(+C26),"aaa")</f>
        <v>#VALUE!</v>
      </c>
      <c r="D27" s="38" t="e">
        <f t="shared" ref="D27:AD27" si="5">TEXT(WEEKDAY(+D26),"aaa")</f>
        <v>#VALUE!</v>
      </c>
      <c r="E27" s="38" t="e">
        <f t="shared" si="5"/>
        <v>#VALUE!</v>
      </c>
      <c r="F27" s="38" t="e">
        <f t="shared" si="5"/>
        <v>#VALUE!</v>
      </c>
      <c r="G27" s="38" t="e">
        <f t="shared" si="5"/>
        <v>#VALUE!</v>
      </c>
      <c r="H27" s="38" t="e">
        <f t="shared" si="5"/>
        <v>#VALUE!</v>
      </c>
      <c r="I27" s="38" t="e">
        <f t="shared" si="5"/>
        <v>#VALUE!</v>
      </c>
      <c r="J27" s="38" t="e">
        <f t="shared" si="5"/>
        <v>#VALUE!</v>
      </c>
      <c r="K27" s="38" t="e">
        <f t="shared" si="5"/>
        <v>#VALUE!</v>
      </c>
      <c r="L27" s="38" t="e">
        <f t="shared" si="5"/>
        <v>#VALUE!</v>
      </c>
      <c r="M27" s="38" t="e">
        <f t="shared" si="5"/>
        <v>#VALUE!</v>
      </c>
      <c r="N27" s="38" t="e">
        <f t="shared" si="5"/>
        <v>#VALUE!</v>
      </c>
      <c r="O27" s="38" t="e">
        <f t="shared" si="5"/>
        <v>#VALUE!</v>
      </c>
      <c r="P27" s="38" t="e">
        <f t="shared" si="5"/>
        <v>#VALUE!</v>
      </c>
      <c r="Q27" s="38" t="e">
        <f t="shared" si="5"/>
        <v>#VALUE!</v>
      </c>
      <c r="R27" s="38" t="e">
        <f t="shared" si="5"/>
        <v>#VALUE!</v>
      </c>
      <c r="S27" s="38" t="e">
        <f t="shared" si="5"/>
        <v>#VALUE!</v>
      </c>
      <c r="T27" s="38" t="e">
        <f t="shared" si="5"/>
        <v>#VALUE!</v>
      </c>
      <c r="U27" s="38" t="e">
        <f t="shared" si="5"/>
        <v>#VALUE!</v>
      </c>
      <c r="V27" s="38" t="e">
        <f t="shared" si="5"/>
        <v>#VALUE!</v>
      </c>
      <c r="W27" s="38" t="e">
        <f t="shared" si="5"/>
        <v>#VALUE!</v>
      </c>
      <c r="X27" s="38" t="e">
        <f t="shared" si="5"/>
        <v>#VALUE!</v>
      </c>
      <c r="Y27" s="38" t="e">
        <f t="shared" si="5"/>
        <v>#VALUE!</v>
      </c>
      <c r="Z27" s="38" t="e">
        <f t="shared" si="5"/>
        <v>#VALUE!</v>
      </c>
      <c r="AA27" s="38" t="e">
        <f t="shared" si="5"/>
        <v>#VALUE!</v>
      </c>
      <c r="AB27" s="38" t="e">
        <f t="shared" si="5"/>
        <v>#VALUE!</v>
      </c>
      <c r="AC27" s="38" t="e">
        <f t="shared" si="5"/>
        <v>#VALUE!</v>
      </c>
      <c r="AD27" s="39" t="e">
        <f t="shared" si="5"/>
        <v>#VALUE!</v>
      </c>
      <c r="AE27" s="7"/>
      <c r="AF27" s="40" t="s">
        <v>33</v>
      </c>
      <c r="AG27" s="34">
        <f>+COUNTA(C28:AD29)</f>
        <v>0</v>
      </c>
    </row>
    <row r="28" spans="2:33" ht="13.5" customHeight="1" x14ac:dyDescent="0.2">
      <c r="B28" s="73" t="s">
        <v>34</v>
      </c>
      <c r="C28" s="75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6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74"/>
      <c r="C29" s="7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7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68" t="s">
        <v>0</v>
      </c>
      <c r="C30" s="70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8"/>
      <c r="AE30" s="7"/>
      <c r="AF30" s="9" t="s">
        <v>12</v>
      </c>
      <c r="AG30" s="10">
        <f>+AG29/AG28</f>
        <v>0</v>
      </c>
    </row>
    <row r="31" spans="2:33" x14ac:dyDescent="0.2">
      <c r="B31" s="69"/>
      <c r="C31" s="70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9"/>
      <c r="AE31" s="7"/>
      <c r="AF31" s="9" t="s">
        <v>13</v>
      </c>
      <c r="AG31" s="6">
        <f>+COUNTA(C32:AD33)</f>
        <v>0</v>
      </c>
    </row>
    <row r="32" spans="2:33" x14ac:dyDescent="0.2">
      <c r="B32" s="60" t="s">
        <v>10</v>
      </c>
      <c r="C32" s="6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4"/>
      <c r="AE32" s="7"/>
      <c r="AF32" s="11" t="s">
        <v>4</v>
      </c>
      <c r="AG32" s="12">
        <f>+AG31/AG28</f>
        <v>0</v>
      </c>
    </row>
    <row r="33" spans="2:33" x14ac:dyDescent="0.2">
      <c r="B33" s="61"/>
      <c r="C33" s="6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5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71">
        <f>+AF26+1</f>
        <v>4</v>
      </c>
      <c r="AG35" s="72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33</v>
      </c>
      <c r="AG36" s="34">
        <f>+COUNTA(C37:AD38)</f>
        <v>0</v>
      </c>
    </row>
    <row r="37" spans="2:33" ht="13.5" customHeight="1" x14ac:dyDescent="0.2">
      <c r="B37" s="73" t="s">
        <v>34</v>
      </c>
      <c r="C37" s="75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6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74"/>
      <c r="C38" s="7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7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78" t="s">
        <v>0</v>
      </c>
      <c r="C39" s="70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8"/>
      <c r="AE39" s="7"/>
      <c r="AF39" s="9" t="s">
        <v>12</v>
      </c>
      <c r="AG39" s="10">
        <f>+AG38/AG37</f>
        <v>0</v>
      </c>
    </row>
    <row r="40" spans="2:33" x14ac:dyDescent="0.2">
      <c r="B40" s="79"/>
      <c r="C40" s="70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9"/>
      <c r="AE40" s="7"/>
      <c r="AF40" s="9" t="s">
        <v>13</v>
      </c>
      <c r="AG40" s="6">
        <f>+COUNTA(C41:AD42)</f>
        <v>0</v>
      </c>
    </row>
    <row r="41" spans="2:33" x14ac:dyDescent="0.2">
      <c r="B41" s="76" t="s">
        <v>10</v>
      </c>
      <c r="C41" s="6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4"/>
      <c r="AE41" s="7"/>
      <c r="AF41" s="11" t="s">
        <v>4</v>
      </c>
      <c r="AG41" s="12">
        <f>+AG40/AG37</f>
        <v>0</v>
      </c>
    </row>
    <row r="42" spans="2:33" x14ac:dyDescent="0.2">
      <c r="B42" s="77"/>
      <c r="C42" s="6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5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71">
        <f>+AF35+1</f>
        <v>5</v>
      </c>
      <c r="AG44" s="72"/>
    </row>
    <row r="45" spans="2:33" x14ac:dyDescent="0.2">
      <c r="B45" s="5" t="s">
        <v>8</v>
      </c>
      <c r="C45" s="19" t="e">
        <f>TEXT(WEEKDAY(+C44),"aaa")</f>
        <v>#VALUE!</v>
      </c>
      <c r="D45" s="38" t="e">
        <f t="shared" ref="D45:AD45" si="9">TEXT(WEEKDAY(+D44),"aaa")</f>
        <v>#VALUE!</v>
      </c>
      <c r="E45" s="38" t="e">
        <f t="shared" si="9"/>
        <v>#VALUE!</v>
      </c>
      <c r="F45" s="38" t="e">
        <f t="shared" si="9"/>
        <v>#VALUE!</v>
      </c>
      <c r="G45" s="38" t="e">
        <f t="shared" si="9"/>
        <v>#VALUE!</v>
      </c>
      <c r="H45" s="38" t="e">
        <f t="shared" si="9"/>
        <v>#VALUE!</v>
      </c>
      <c r="I45" s="38" t="e">
        <f t="shared" si="9"/>
        <v>#VALUE!</v>
      </c>
      <c r="J45" s="38" t="e">
        <f t="shared" si="9"/>
        <v>#VALUE!</v>
      </c>
      <c r="K45" s="38" t="e">
        <f t="shared" si="9"/>
        <v>#VALUE!</v>
      </c>
      <c r="L45" s="38" t="e">
        <f t="shared" si="9"/>
        <v>#VALUE!</v>
      </c>
      <c r="M45" s="38" t="e">
        <f t="shared" si="9"/>
        <v>#VALUE!</v>
      </c>
      <c r="N45" s="38" t="e">
        <f t="shared" si="9"/>
        <v>#VALUE!</v>
      </c>
      <c r="O45" s="38" t="e">
        <f t="shared" si="9"/>
        <v>#VALUE!</v>
      </c>
      <c r="P45" s="38" t="e">
        <f t="shared" si="9"/>
        <v>#VALUE!</v>
      </c>
      <c r="Q45" s="38" t="e">
        <f t="shared" si="9"/>
        <v>#VALUE!</v>
      </c>
      <c r="R45" s="38" t="e">
        <f t="shared" si="9"/>
        <v>#VALUE!</v>
      </c>
      <c r="S45" s="38" t="e">
        <f t="shared" si="9"/>
        <v>#VALUE!</v>
      </c>
      <c r="T45" s="38" t="e">
        <f t="shared" si="9"/>
        <v>#VALUE!</v>
      </c>
      <c r="U45" s="38" t="e">
        <f t="shared" si="9"/>
        <v>#VALUE!</v>
      </c>
      <c r="V45" s="38" t="e">
        <f t="shared" si="9"/>
        <v>#VALUE!</v>
      </c>
      <c r="W45" s="38" t="e">
        <f t="shared" si="9"/>
        <v>#VALUE!</v>
      </c>
      <c r="X45" s="38" t="e">
        <f t="shared" si="9"/>
        <v>#VALUE!</v>
      </c>
      <c r="Y45" s="38" t="e">
        <f t="shared" si="9"/>
        <v>#VALUE!</v>
      </c>
      <c r="Z45" s="38" t="e">
        <f t="shared" si="9"/>
        <v>#VALUE!</v>
      </c>
      <c r="AA45" s="38" t="e">
        <f t="shared" si="9"/>
        <v>#VALUE!</v>
      </c>
      <c r="AB45" s="38" t="e">
        <f t="shared" si="9"/>
        <v>#VALUE!</v>
      </c>
      <c r="AC45" s="38" t="e">
        <f t="shared" si="9"/>
        <v>#VALUE!</v>
      </c>
      <c r="AD45" s="39" t="e">
        <f t="shared" si="9"/>
        <v>#VALUE!</v>
      </c>
      <c r="AE45" s="7"/>
      <c r="AF45" s="40" t="s">
        <v>33</v>
      </c>
      <c r="AG45" s="34">
        <f>+COUNTA(C46:AD47)</f>
        <v>0</v>
      </c>
    </row>
    <row r="46" spans="2:33" ht="13.5" customHeight="1" x14ac:dyDescent="0.2">
      <c r="B46" s="73" t="s">
        <v>34</v>
      </c>
      <c r="C46" s="75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6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74"/>
      <c r="C47" s="7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7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68" t="s">
        <v>0</v>
      </c>
      <c r="C48" s="70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8"/>
      <c r="AE48" s="7"/>
      <c r="AF48" s="9" t="s">
        <v>12</v>
      </c>
      <c r="AG48" s="10">
        <f>+AG47/AG46</f>
        <v>0</v>
      </c>
    </row>
    <row r="49" spans="2:33" x14ac:dyDescent="0.2">
      <c r="B49" s="69"/>
      <c r="C49" s="70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9"/>
      <c r="AE49" s="7"/>
      <c r="AF49" s="9" t="s">
        <v>13</v>
      </c>
      <c r="AG49" s="6">
        <f>+COUNTA(C50:AD51)</f>
        <v>0</v>
      </c>
    </row>
    <row r="50" spans="2:33" x14ac:dyDescent="0.2">
      <c r="B50" s="60" t="s">
        <v>10</v>
      </c>
      <c r="C50" s="6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4"/>
      <c r="AE50" s="7"/>
      <c r="AF50" s="11" t="s">
        <v>4</v>
      </c>
      <c r="AG50" s="12">
        <f>+AG49/AG46</f>
        <v>0</v>
      </c>
    </row>
    <row r="51" spans="2:33" x14ac:dyDescent="0.2">
      <c r="B51" s="61"/>
      <c r="C51" s="6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5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71">
        <f>+AF44+1</f>
        <v>6</v>
      </c>
      <c r="AG53" s="72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33</v>
      </c>
      <c r="AG54" s="34">
        <f>+COUNTA(C55:AD56)</f>
        <v>0</v>
      </c>
    </row>
    <row r="55" spans="2:33" ht="13.5" customHeight="1" x14ac:dyDescent="0.2">
      <c r="B55" s="73" t="s">
        <v>34</v>
      </c>
      <c r="C55" s="75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6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74"/>
      <c r="C56" s="7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7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78" t="s">
        <v>0</v>
      </c>
      <c r="C57" s="70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8"/>
      <c r="AE57" s="7"/>
      <c r="AF57" s="9" t="s">
        <v>12</v>
      </c>
      <c r="AG57" s="10">
        <f>+AG56/AG55</f>
        <v>0</v>
      </c>
    </row>
    <row r="58" spans="2:33" x14ac:dyDescent="0.2">
      <c r="B58" s="79"/>
      <c r="C58" s="70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9"/>
      <c r="AE58" s="7"/>
      <c r="AF58" s="9" t="s">
        <v>13</v>
      </c>
      <c r="AG58" s="6">
        <f>+COUNTA(C59:AD60)</f>
        <v>0</v>
      </c>
    </row>
    <row r="59" spans="2:33" x14ac:dyDescent="0.2">
      <c r="B59" s="76" t="s">
        <v>10</v>
      </c>
      <c r="C59" s="6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4"/>
      <c r="AE59" s="7"/>
      <c r="AF59" s="11" t="s">
        <v>4</v>
      </c>
      <c r="AG59" s="12">
        <f>+AG58/AG55</f>
        <v>0</v>
      </c>
    </row>
    <row r="60" spans="2:33" x14ac:dyDescent="0.2">
      <c r="B60" s="77"/>
      <c r="C60" s="6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5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71">
        <f>+AF53+1</f>
        <v>7</v>
      </c>
      <c r="AG62" s="72"/>
    </row>
    <row r="63" spans="2:33" x14ac:dyDescent="0.2">
      <c r="B63" s="5" t="s">
        <v>8</v>
      </c>
      <c r="C63" s="19" t="e">
        <f>TEXT(WEEKDAY(+C62),"aaa")</f>
        <v>#VALUE!</v>
      </c>
      <c r="D63" s="38" t="e">
        <f t="shared" ref="D63:AD63" si="13">TEXT(WEEKDAY(+D62),"aaa")</f>
        <v>#VALUE!</v>
      </c>
      <c r="E63" s="38" t="e">
        <f t="shared" si="13"/>
        <v>#VALUE!</v>
      </c>
      <c r="F63" s="38" t="e">
        <f t="shared" si="13"/>
        <v>#VALUE!</v>
      </c>
      <c r="G63" s="38" t="e">
        <f t="shared" si="13"/>
        <v>#VALUE!</v>
      </c>
      <c r="H63" s="38" t="e">
        <f t="shared" si="13"/>
        <v>#VALUE!</v>
      </c>
      <c r="I63" s="38" t="e">
        <f t="shared" si="13"/>
        <v>#VALUE!</v>
      </c>
      <c r="J63" s="38" t="e">
        <f t="shared" si="13"/>
        <v>#VALUE!</v>
      </c>
      <c r="K63" s="38" t="e">
        <f t="shared" si="13"/>
        <v>#VALUE!</v>
      </c>
      <c r="L63" s="38" t="e">
        <f t="shared" si="13"/>
        <v>#VALUE!</v>
      </c>
      <c r="M63" s="38" t="e">
        <f t="shared" si="13"/>
        <v>#VALUE!</v>
      </c>
      <c r="N63" s="38" t="e">
        <f t="shared" si="13"/>
        <v>#VALUE!</v>
      </c>
      <c r="O63" s="38" t="e">
        <f t="shared" si="13"/>
        <v>#VALUE!</v>
      </c>
      <c r="P63" s="38" t="e">
        <f t="shared" si="13"/>
        <v>#VALUE!</v>
      </c>
      <c r="Q63" s="38" t="e">
        <f t="shared" si="13"/>
        <v>#VALUE!</v>
      </c>
      <c r="R63" s="38" t="e">
        <f t="shared" si="13"/>
        <v>#VALUE!</v>
      </c>
      <c r="S63" s="38" t="e">
        <f t="shared" si="13"/>
        <v>#VALUE!</v>
      </c>
      <c r="T63" s="38" t="e">
        <f t="shared" si="13"/>
        <v>#VALUE!</v>
      </c>
      <c r="U63" s="38" t="e">
        <f t="shared" si="13"/>
        <v>#VALUE!</v>
      </c>
      <c r="V63" s="38" t="e">
        <f t="shared" si="13"/>
        <v>#VALUE!</v>
      </c>
      <c r="W63" s="38" t="e">
        <f t="shared" si="13"/>
        <v>#VALUE!</v>
      </c>
      <c r="X63" s="38" t="e">
        <f t="shared" si="13"/>
        <v>#VALUE!</v>
      </c>
      <c r="Y63" s="38" t="e">
        <f t="shared" si="13"/>
        <v>#VALUE!</v>
      </c>
      <c r="Z63" s="38" t="e">
        <f t="shared" si="13"/>
        <v>#VALUE!</v>
      </c>
      <c r="AA63" s="38" t="e">
        <f t="shared" si="13"/>
        <v>#VALUE!</v>
      </c>
      <c r="AB63" s="38" t="e">
        <f t="shared" si="13"/>
        <v>#VALUE!</v>
      </c>
      <c r="AC63" s="38" t="e">
        <f t="shared" si="13"/>
        <v>#VALUE!</v>
      </c>
      <c r="AD63" s="39" t="e">
        <f t="shared" si="13"/>
        <v>#VALUE!</v>
      </c>
      <c r="AE63" s="7"/>
      <c r="AF63" s="40" t="s">
        <v>33</v>
      </c>
      <c r="AG63" s="34">
        <f>+COUNTA(C64:AD65)</f>
        <v>0</v>
      </c>
    </row>
    <row r="64" spans="2:33" ht="13.5" customHeight="1" x14ac:dyDescent="0.2">
      <c r="B64" s="73" t="s">
        <v>34</v>
      </c>
      <c r="C64" s="75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6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74"/>
      <c r="C65" s="7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7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68" t="s">
        <v>0</v>
      </c>
      <c r="C66" s="70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8"/>
      <c r="AE66" s="7"/>
      <c r="AF66" s="9" t="s">
        <v>12</v>
      </c>
      <c r="AG66" s="10">
        <f>+AG65/AG64</f>
        <v>0</v>
      </c>
    </row>
    <row r="67" spans="2:33" x14ac:dyDescent="0.2">
      <c r="B67" s="69"/>
      <c r="C67" s="70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9"/>
      <c r="AE67" s="7"/>
      <c r="AF67" s="9" t="s">
        <v>13</v>
      </c>
      <c r="AG67" s="6">
        <f>+COUNTA(C68:AD69)</f>
        <v>0</v>
      </c>
    </row>
    <row r="68" spans="2:33" x14ac:dyDescent="0.2">
      <c r="B68" s="60" t="s">
        <v>10</v>
      </c>
      <c r="C68" s="6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4"/>
      <c r="AE68" s="7"/>
      <c r="AF68" s="11" t="s">
        <v>4</v>
      </c>
      <c r="AG68" s="12">
        <f>+AG67/AG64</f>
        <v>0</v>
      </c>
    </row>
    <row r="69" spans="2:33" x14ac:dyDescent="0.2">
      <c r="B69" s="61"/>
      <c r="C69" s="6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5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71">
        <f>+AF62+1</f>
        <v>8</v>
      </c>
      <c r="AG71" s="72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33</v>
      </c>
      <c r="AG72" s="34">
        <f>+COUNTA(C73:AD74)</f>
        <v>0</v>
      </c>
    </row>
    <row r="73" spans="2:33" ht="13.5" customHeight="1" x14ac:dyDescent="0.2">
      <c r="B73" s="73" t="s">
        <v>34</v>
      </c>
      <c r="C73" s="75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6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74"/>
      <c r="C74" s="7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7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78" t="s">
        <v>0</v>
      </c>
      <c r="C75" s="70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8"/>
      <c r="AE75" s="7"/>
      <c r="AF75" s="9" t="s">
        <v>12</v>
      </c>
      <c r="AG75" s="10">
        <f>+AG74/AG73</f>
        <v>0</v>
      </c>
    </row>
    <row r="76" spans="2:33" x14ac:dyDescent="0.2">
      <c r="B76" s="79"/>
      <c r="C76" s="70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9"/>
      <c r="AE76" s="7"/>
      <c r="AF76" s="9" t="s">
        <v>13</v>
      </c>
      <c r="AG76" s="6">
        <f>+COUNTA(C77:AD78)</f>
        <v>0</v>
      </c>
    </row>
    <row r="77" spans="2:33" x14ac:dyDescent="0.2">
      <c r="B77" s="76" t="s">
        <v>10</v>
      </c>
      <c r="C77" s="6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4"/>
      <c r="AE77" s="7"/>
      <c r="AF77" s="11" t="s">
        <v>4</v>
      </c>
      <c r="AG77" s="12">
        <f>+AG76/AG73</f>
        <v>0</v>
      </c>
    </row>
    <row r="78" spans="2:33" x14ac:dyDescent="0.2">
      <c r="B78" s="77"/>
      <c r="C78" s="6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5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41" t="e">
        <f t="shared" si="16"/>
        <v>#VALUE!</v>
      </c>
      <c r="AE80" s="4"/>
      <c r="AF80" s="71">
        <f>+AF71+1</f>
        <v>9</v>
      </c>
      <c r="AG80" s="72"/>
    </row>
    <row r="81" spans="2:33" x14ac:dyDescent="0.2">
      <c r="B81" s="5" t="s">
        <v>8</v>
      </c>
      <c r="C81" s="37" t="e">
        <f>TEXT(WEEKDAY(+C80),"aaa")</f>
        <v>#VALUE!</v>
      </c>
      <c r="D81" s="38" t="e">
        <f t="shared" ref="D81:AD81" si="17">TEXT(WEEKDAY(+D80),"aaa")</f>
        <v>#VALUE!</v>
      </c>
      <c r="E81" s="38" t="e">
        <f t="shared" si="17"/>
        <v>#VALUE!</v>
      </c>
      <c r="F81" s="38" t="e">
        <f t="shared" si="17"/>
        <v>#VALUE!</v>
      </c>
      <c r="G81" s="38" t="e">
        <f t="shared" si="17"/>
        <v>#VALUE!</v>
      </c>
      <c r="H81" s="38" t="e">
        <f t="shared" si="17"/>
        <v>#VALUE!</v>
      </c>
      <c r="I81" s="38" t="e">
        <f t="shared" si="17"/>
        <v>#VALUE!</v>
      </c>
      <c r="J81" s="38" t="e">
        <f t="shared" si="17"/>
        <v>#VALUE!</v>
      </c>
      <c r="K81" s="38" t="e">
        <f t="shared" si="17"/>
        <v>#VALUE!</v>
      </c>
      <c r="L81" s="38" t="e">
        <f t="shared" si="17"/>
        <v>#VALUE!</v>
      </c>
      <c r="M81" s="38" t="e">
        <f t="shared" si="17"/>
        <v>#VALUE!</v>
      </c>
      <c r="N81" s="38" t="e">
        <f t="shared" si="17"/>
        <v>#VALUE!</v>
      </c>
      <c r="O81" s="38" t="e">
        <f t="shared" si="17"/>
        <v>#VALUE!</v>
      </c>
      <c r="P81" s="38" t="e">
        <f t="shared" si="17"/>
        <v>#VALUE!</v>
      </c>
      <c r="Q81" s="38" t="e">
        <f t="shared" si="17"/>
        <v>#VALUE!</v>
      </c>
      <c r="R81" s="38" t="e">
        <f t="shared" si="17"/>
        <v>#VALUE!</v>
      </c>
      <c r="S81" s="38" t="e">
        <f t="shared" si="17"/>
        <v>#VALUE!</v>
      </c>
      <c r="T81" s="38" t="e">
        <f t="shared" si="17"/>
        <v>#VALUE!</v>
      </c>
      <c r="U81" s="38" t="e">
        <f t="shared" si="17"/>
        <v>#VALUE!</v>
      </c>
      <c r="V81" s="38" t="e">
        <f t="shared" si="17"/>
        <v>#VALUE!</v>
      </c>
      <c r="W81" s="38" t="e">
        <f t="shared" si="17"/>
        <v>#VALUE!</v>
      </c>
      <c r="X81" s="38" t="e">
        <f t="shared" si="17"/>
        <v>#VALUE!</v>
      </c>
      <c r="Y81" s="38" t="e">
        <f t="shared" si="17"/>
        <v>#VALUE!</v>
      </c>
      <c r="Z81" s="38" t="e">
        <f t="shared" si="17"/>
        <v>#VALUE!</v>
      </c>
      <c r="AA81" s="38" t="e">
        <f t="shared" si="17"/>
        <v>#VALUE!</v>
      </c>
      <c r="AB81" s="38" t="e">
        <f t="shared" si="17"/>
        <v>#VALUE!</v>
      </c>
      <c r="AC81" s="38" t="e">
        <f t="shared" si="17"/>
        <v>#VALUE!</v>
      </c>
      <c r="AD81" s="39" t="e">
        <f t="shared" si="17"/>
        <v>#VALUE!</v>
      </c>
      <c r="AE81" s="7"/>
      <c r="AF81" s="40" t="s">
        <v>33</v>
      </c>
      <c r="AG81" s="34">
        <f>+COUNTA(C82:AD83)</f>
        <v>0</v>
      </c>
    </row>
    <row r="82" spans="2:33" ht="13.5" customHeight="1" x14ac:dyDescent="0.2">
      <c r="B82" s="73" t="s">
        <v>34</v>
      </c>
      <c r="C82" s="75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6"/>
      <c r="AE82" s="7"/>
      <c r="AF82" s="9" t="s">
        <v>2</v>
      </c>
      <c r="AG82" s="16">
        <f>COUNTA(C80:AD80)-AG81</f>
        <v>28</v>
      </c>
    </row>
    <row r="83" spans="2:33" ht="13.5" customHeight="1" x14ac:dyDescent="0.2">
      <c r="B83" s="74"/>
      <c r="C83" s="7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7"/>
      <c r="AE83" s="7"/>
      <c r="AF83" s="9" t="s">
        <v>9</v>
      </c>
      <c r="AG83" s="6">
        <f>+COUNTA(C84:AD85)</f>
        <v>0</v>
      </c>
    </row>
    <row r="84" spans="2:33" ht="13.5" customHeight="1" x14ac:dyDescent="0.2">
      <c r="B84" s="68" t="s">
        <v>0</v>
      </c>
      <c r="C84" s="70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8"/>
      <c r="AE84" s="7"/>
      <c r="AF84" s="9" t="s">
        <v>12</v>
      </c>
      <c r="AG84" s="10">
        <f>+AG83/AG82</f>
        <v>0</v>
      </c>
    </row>
    <row r="85" spans="2:33" x14ac:dyDescent="0.2">
      <c r="B85" s="69"/>
      <c r="C85" s="70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9"/>
      <c r="AE85" s="7"/>
      <c r="AF85" s="9" t="s">
        <v>13</v>
      </c>
      <c r="AG85" s="6">
        <f>+COUNTA(C86:AD87)</f>
        <v>0</v>
      </c>
    </row>
    <row r="86" spans="2:33" x14ac:dyDescent="0.2">
      <c r="B86" s="60" t="s">
        <v>10</v>
      </c>
      <c r="C86" s="6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4"/>
      <c r="AE86" s="7"/>
      <c r="AF86" s="11" t="s">
        <v>4</v>
      </c>
      <c r="AG86" s="12">
        <f>+AG85/AG82</f>
        <v>0</v>
      </c>
    </row>
    <row r="87" spans="2:33" x14ac:dyDescent="0.2">
      <c r="B87" s="61"/>
      <c r="C87" s="6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5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</mergeCells>
  <phoneticPr fontId="2"/>
  <conditionalFormatting sqref="C9:AE9 C18:AE18 C72:AD72 C63:AD63 C54:AD54 C45:AD45 C36:AD36 C27:AD27 C82:D82 AE19 AE10 C81:AD81">
    <cfRule type="containsText" dxfId="348" priority="114" operator="containsText" text="日">
      <formula>NOT(ISERROR(SEARCH("日",C9)))</formula>
    </cfRule>
    <cfRule type="containsText" dxfId="347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46" priority="112" operator="containsText" text="日">
      <formula>NOT(ISERROR(SEARCH("日",AE27)))</formula>
    </cfRule>
    <cfRule type="containsText" dxfId="345" priority="113" operator="containsText" text="土">
      <formula>NOT(ISERROR(SEARCH("土",AE27)))</formula>
    </cfRule>
  </conditionalFormatting>
  <conditionalFormatting sqref="Y3:Z4">
    <cfRule type="cellIs" dxfId="344" priority="109" operator="greaterThanOrEqual">
      <formula>0.285</formula>
    </cfRule>
    <cfRule type="cellIs" dxfId="343" priority="110" operator="greaterThanOrEqual">
      <formula>0.25</formula>
    </cfRule>
    <cfRule type="cellIs" dxfId="342" priority="111" operator="greaterThanOrEqual">
      <formula>0.214</formula>
    </cfRule>
  </conditionalFormatting>
  <conditionalFormatting sqref="E82:AD82">
    <cfRule type="containsText" dxfId="341" priority="107" operator="containsText" text="日">
      <formula>NOT(ISERROR(SEARCH("日",E82)))</formula>
    </cfRule>
    <cfRule type="containsText" dxfId="340" priority="108" operator="containsText" text="土">
      <formula>NOT(ISERROR(SEARCH("土",E82)))</formula>
    </cfRule>
  </conditionalFormatting>
  <conditionalFormatting sqref="C73:D73">
    <cfRule type="containsText" dxfId="339" priority="105" operator="containsText" text="日">
      <formula>NOT(ISERROR(SEARCH("日",C73)))</formula>
    </cfRule>
    <cfRule type="containsText" dxfId="338" priority="106" operator="containsText" text="土">
      <formula>NOT(ISERROR(SEARCH("土",C73)))</formula>
    </cfRule>
  </conditionalFormatting>
  <conditionalFormatting sqref="E73:AD73">
    <cfRule type="containsText" dxfId="337" priority="103" operator="containsText" text="日">
      <formula>NOT(ISERROR(SEARCH("日",E73)))</formula>
    </cfRule>
    <cfRule type="containsText" dxfId="336" priority="104" operator="containsText" text="土">
      <formula>NOT(ISERROR(SEARCH("土",E73)))</formula>
    </cfRule>
  </conditionalFormatting>
  <conditionalFormatting sqref="C64:D64">
    <cfRule type="containsText" dxfId="335" priority="101" operator="containsText" text="日">
      <formula>NOT(ISERROR(SEARCH("日",C64)))</formula>
    </cfRule>
    <cfRule type="containsText" dxfId="334" priority="102" operator="containsText" text="土">
      <formula>NOT(ISERROR(SEARCH("土",C64)))</formula>
    </cfRule>
  </conditionalFormatting>
  <conditionalFormatting sqref="E64:AD64">
    <cfRule type="containsText" dxfId="333" priority="99" operator="containsText" text="日">
      <formula>NOT(ISERROR(SEARCH("日",E64)))</formula>
    </cfRule>
    <cfRule type="containsText" dxfId="332" priority="100" operator="containsText" text="土">
      <formula>NOT(ISERROR(SEARCH("土",E64)))</formula>
    </cfRule>
  </conditionalFormatting>
  <conditionalFormatting sqref="C55:D55">
    <cfRule type="containsText" dxfId="331" priority="97" operator="containsText" text="日">
      <formula>NOT(ISERROR(SEARCH("日",C55)))</formula>
    </cfRule>
    <cfRule type="containsText" dxfId="330" priority="98" operator="containsText" text="土">
      <formula>NOT(ISERROR(SEARCH("土",C55)))</formula>
    </cfRule>
  </conditionalFormatting>
  <conditionalFormatting sqref="E55:AD55">
    <cfRule type="containsText" dxfId="329" priority="95" operator="containsText" text="日">
      <formula>NOT(ISERROR(SEARCH("日",E55)))</formula>
    </cfRule>
    <cfRule type="containsText" dxfId="328" priority="96" operator="containsText" text="土">
      <formula>NOT(ISERROR(SEARCH("土",E55)))</formula>
    </cfRule>
  </conditionalFormatting>
  <conditionalFormatting sqref="C46:D46">
    <cfRule type="containsText" dxfId="327" priority="93" operator="containsText" text="日">
      <formula>NOT(ISERROR(SEARCH("日",C46)))</formula>
    </cfRule>
    <cfRule type="containsText" dxfId="326" priority="94" operator="containsText" text="土">
      <formula>NOT(ISERROR(SEARCH("土",C46)))</formula>
    </cfRule>
  </conditionalFormatting>
  <conditionalFormatting sqref="E46:AD46">
    <cfRule type="containsText" dxfId="325" priority="91" operator="containsText" text="日">
      <formula>NOT(ISERROR(SEARCH("日",E46)))</formula>
    </cfRule>
    <cfRule type="containsText" dxfId="324" priority="92" operator="containsText" text="土">
      <formula>NOT(ISERROR(SEARCH("土",E46)))</formula>
    </cfRule>
  </conditionalFormatting>
  <conditionalFormatting sqref="C37:D37">
    <cfRule type="containsText" dxfId="323" priority="89" operator="containsText" text="日">
      <formula>NOT(ISERROR(SEARCH("日",C37)))</formula>
    </cfRule>
    <cfRule type="containsText" dxfId="322" priority="90" operator="containsText" text="土">
      <formula>NOT(ISERROR(SEARCH("土",C37)))</formula>
    </cfRule>
  </conditionalFormatting>
  <conditionalFormatting sqref="E37:AD37">
    <cfRule type="containsText" dxfId="321" priority="87" operator="containsText" text="日">
      <formula>NOT(ISERROR(SEARCH("日",E37)))</formula>
    </cfRule>
    <cfRule type="containsText" dxfId="320" priority="88" operator="containsText" text="土">
      <formula>NOT(ISERROR(SEARCH("土",E37)))</formula>
    </cfRule>
  </conditionalFormatting>
  <conditionalFormatting sqref="C28:D28">
    <cfRule type="containsText" dxfId="319" priority="85" operator="containsText" text="日">
      <formula>NOT(ISERROR(SEARCH("日",C28)))</formula>
    </cfRule>
    <cfRule type="containsText" dxfId="318" priority="86" operator="containsText" text="土">
      <formula>NOT(ISERROR(SEARCH("土",C28)))</formula>
    </cfRule>
  </conditionalFormatting>
  <conditionalFormatting sqref="E28:AD28">
    <cfRule type="containsText" dxfId="317" priority="83" operator="containsText" text="日">
      <formula>NOT(ISERROR(SEARCH("日",E28)))</formula>
    </cfRule>
    <cfRule type="containsText" dxfId="316" priority="84" operator="containsText" text="土">
      <formula>NOT(ISERROR(SEARCH("土",E28)))</formula>
    </cfRule>
  </conditionalFormatting>
  <conditionalFormatting sqref="C19:D19">
    <cfRule type="containsText" dxfId="315" priority="81" operator="containsText" text="日">
      <formula>NOT(ISERROR(SEARCH("日",C19)))</formula>
    </cfRule>
    <cfRule type="containsText" dxfId="314" priority="82" operator="containsText" text="土">
      <formula>NOT(ISERROR(SEARCH("土",C19)))</formula>
    </cfRule>
  </conditionalFormatting>
  <conditionalFormatting sqref="E19:AD19">
    <cfRule type="containsText" dxfId="313" priority="79" operator="containsText" text="日">
      <formula>NOT(ISERROR(SEARCH("日",E19)))</formula>
    </cfRule>
    <cfRule type="containsText" dxfId="312" priority="80" operator="containsText" text="土">
      <formula>NOT(ISERROR(SEARCH("土",E19)))</formula>
    </cfRule>
  </conditionalFormatting>
  <conditionalFormatting sqref="C10:AD10">
    <cfRule type="containsText" dxfId="311" priority="77" operator="containsText" text="日">
      <formula>NOT(ISERROR(SEARCH("日",C10)))</formula>
    </cfRule>
    <cfRule type="containsText" dxfId="310" priority="78" operator="containsText" text="土">
      <formula>NOT(ISERROR(SEARCH("土",C10)))</formula>
    </cfRule>
  </conditionalFormatting>
  <conditionalFormatting sqref="E10:AD10">
    <cfRule type="containsText" dxfId="309" priority="75" operator="containsText" text="日">
      <formula>NOT(ISERROR(SEARCH("日",E10)))</formula>
    </cfRule>
    <cfRule type="containsText" dxfId="308" priority="76" operator="containsText" text="土">
      <formula>NOT(ISERROR(SEARCH("土",E10)))</formula>
    </cfRule>
  </conditionalFormatting>
  <conditionalFormatting sqref="C1:AD1 C3:AD1048576 C2:T2 W2:AD2">
    <cfRule type="cellIs" dxfId="307" priority="36" operator="equal">
      <formula>"休"</formula>
    </cfRule>
    <cfRule type="cellIs" dxfId="306" priority="35" operator="equal">
      <formula>"雨"</formula>
    </cfRule>
  </conditionalFormatting>
  <conditionalFormatting sqref="C19:AD19">
    <cfRule type="containsText" dxfId="305" priority="33" operator="containsText" text="日">
      <formula>NOT(ISERROR(SEARCH("日",C19)))</formula>
    </cfRule>
    <cfRule type="containsText" dxfId="304" priority="34" operator="containsText" text="土">
      <formula>NOT(ISERROR(SEARCH("土",C19)))</formula>
    </cfRule>
  </conditionalFormatting>
  <conditionalFormatting sqref="E19:AD19">
    <cfRule type="containsText" dxfId="303" priority="31" operator="containsText" text="日">
      <formula>NOT(ISERROR(SEARCH("日",E19)))</formula>
    </cfRule>
    <cfRule type="containsText" dxfId="302" priority="32" operator="containsText" text="土">
      <formula>NOT(ISERROR(SEARCH("土",E19)))</formula>
    </cfRule>
  </conditionalFormatting>
  <conditionalFormatting sqref="C28:AD28">
    <cfRule type="containsText" dxfId="301" priority="29" operator="containsText" text="日">
      <formula>NOT(ISERROR(SEARCH("日",C28)))</formula>
    </cfRule>
    <cfRule type="containsText" dxfId="300" priority="30" operator="containsText" text="土">
      <formula>NOT(ISERROR(SEARCH("土",C28)))</formula>
    </cfRule>
  </conditionalFormatting>
  <conditionalFormatting sqref="E28:AD28">
    <cfRule type="containsText" dxfId="299" priority="27" operator="containsText" text="日">
      <formula>NOT(ISERROR(SEARCH("日",E28)))</formula>
    </cfRule>
    <cfRule type="containsText" dxfId="298" priority="28" operator="containsText" text="土">
      <formula>NOT(ISERROR(SEARCH("土",E28)))</formula>
    </cfRule>
  </conditionalFormatting>
  <conditionalFormatting sqref="C37:AD37">
    <cfRule type="containsText" dxfId="297" priority="25" operator="containsText" text="日">
      <formula>NOT(ISERROR(SEARCH("日",C37)))</formula>
    </cfRule>
    <cfRule type="containsText" dxfId="296" priority="26" operator="containsText" text="土">
      <formula>NOT(ISERROR(SEARCH("土",C37)))</formula>
    </cfRule>
  </conditionalFormatting>
  <conditionalFormatting sqref="E37:AD37">
    <cfRule type="containsText" dxfId="295" priority="23" operator="containsText" text="日">
      <formula>NOT(ISERROR(SEARCH("日",E37)))</formula>
    </cfRule>
    <cfRule type="containsText" dxfId="294" priority="24" operator="containsText" text="土">
      <formula>NOT(ISERROR(SEARCH("土",E37)))</formula>
    </cfRule>
  </conditionalFormatting>
  <conditionalFormatting sqref="C46:AD46">
    <cfRule type="containsText" dxfId="293" priority="21" operator="containsText" text="日">
      <formula>NOT(ISERROR(SEARCH("日",C46)))</formula>
    </cfRule>
    <cfRule type="containsText" dxfId="292" priority="22" operator="containsText" text="土">
      <formula>NOT(ISERROR(SEARCH("土",C46)))</formula>
    </cfRule>
  </conditionalFormatting>
  <conditionalFormatting sqref="E46:AD46">
    <cfRule type="containsText" dxfId="291" priority="19" operator="containsText" text="日">
      <formula>NOT(ISERROR(SEARCH("日",E46)))</formula>
    </cfRule>
    <cfRule type="containsText" dxfId="290" priority="20" operator="containsText" text="土">
      <formula>NOT(ISERROR(SEARCH("土",E46)))</formula>
    </cfRule>
  </conditionalFormatting>
  <conditionalFormatting sqref="C55:AD55">
    <cfRule type="containsText" dxfId="289" priority="17" operator="containsText" text="日">
      <formula>NOT(ISERROR(SEARCH("日",C55)))</formula>
    </cfRule>
    <cfRule type="containsText" dxfId="288" priority="18" operator="containsText" text="土">
      <formula>NOT(ISERROR(SEARCH("土",C55)))</formula>
    </cfRule>
  </conditionalFormatting>
  <conditionalFormatting sqref="E55:AD55">
    <cfRule type="containsText" dxfId="287" priority="15" operator="containsText" text="日">
      <formula>NOT(ISERROR(SEARCH("日",E55)))</formula>
    </cfRule>
    <cfRule type="containsText" dxfId="286" priority="16" operator="containsText" text="土">
      <formula>NOT(ISERROR(SEARCH("土",E55)))</formula>
    </cfRule>
  </conditionalFormatting>
  <conditionalFormatting sqref="C64:AD64">
    <cfRule type="containsText" dxfId="285" priority="13" operator="containsText" text="日">
      <formula>NOT(ISERROR(SEARCH("日",C64)))</formula>
    </cfRule>
    <cfRule type="containsText" dxfId="284" priority="14" operator="containsText" text="土">
      <formula>NOT(ISERROR(SEARCH("土",C64)))</formula>
    </cfRule>
  </conditionalFormatting>
  <conditionalFormatting sqref="E64:AD64">
    <cfRule type="containsText" dxfId="283" priority="11" operator="containsText" text="日">
      <formula>NOT(ISERROR(SEARCH("日",E64)))</formula>
    </cfRule>
    <cfRule type="containsText" dxfId="282" priority="12" operator="containsText" text="土">
      <formula>NOT(ISERROR(SEARCH("土",E64)))</formula>
    </cfRule>
  </conditionalFormatting>
  <conditionalFormatting sqref="C73:AD73">
    <cfRule type="containsText" dxfId="281" priority="9" operator="containsText" text="日">
      <formula>NOT(ISERROR(SEARCH("日",C73)))</formula>
    </cfRule>
    <cfRule type="containsText" dxfId="280" priority="10" operator="containsText" text="土">
      <formula>NOT(ISERROR(SEARCH("土",C73)))</formula>
    </cfRule>
  </conditionalFormatting>
  <conditionalFormatting sqref="E73:AD73">
    <cfRule type="containsText" dxfId="279" priority="7" operator="containsText" text="日">
      <formula>NOT(ISERROR(SEARCH("日",E73)))</formula>
    </cfRule>
    <cfRule type="containsText" dxfId="278" priority="8" operator="containsText" text="土">
      <formula>NOT(ISERROR(SEARCH("土",E73)))</formula>
    </cfRule>
  </conditionalFormatting>
  <conditionalFormatting sqref="C82:AD82">
    <cfRule type="containsText" dxfId="277" priority="5" operator="containsText" text="日">
      <formula>NOT(ISERROR(SEARCH("日",C82)))</formula>
    </cfRule>
    <cfRule type="containsText" dxfId="276" priority="6" operator="containsText" text="土">
      <formula>NOT(ISERROR(SEARCH("土",C82)))</formula>
    </cfRule>
  </conditionalFormatting>
  <conditionalFormatting sqref="E82:AD82">
    <cfRule type="containsText" dxfId="275" priority="3" operator="containsText" text="日">
      <formula>NOT(ISERROR(SEARCH("日",E82)))</formula>
    </cfRule>
    <cfRule type="containsText" dxfId="274" priority="4" operator="containsText" text="土">
      <formula>NOT(ISERROR(SEARCH("土",E82)))</formula>
    </cfRule>
  </conditionalFormatting>
  <conditionalFormatting sqref="U2:V2">
    <cfRule type="cellIs" dxfId="273" priority="1" operator="equal">
      <formula>"雨"</formula>
    </cfRule>
    <cfRule type="cellIs" dxfId="272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31</v>
      </c>
      <c r="B1" s="13"/>
      <c r="M1" s="31"/>
      <c r="AG1" s="14"/>
    </row>
    <row r="2" spans="1:35" ht="13.5" customHeight="1" x14ac:dyDescent="0.2">
      <c r="Q2" s="2"/>
      <c r="S2" s="27"/>
      <c r="T2" s="28"/>
      <c r="U2" s="99" t="s">
        <v>35</v>
      </c>
      <c r="V2" s="100"/>
      <c r="W2" s="99" t="s">
        <v>13</v>
      </c>
      <c r="X2" s="100"/>
      <c r="Y2" s="101" t="s">
        <v>18</v>
      </c>
      <c r="Z2" s="102"/>
      <c r="AB2" s="103" t="s">
        <v>19</v>
      </c>
      <c r="AC2" s="101"/>
      <c r="AD2" s="101"/>
      <c r="AE2" s="101"/>
      <c r="AF2" s="101"/>
      <c r="AG2" s="33" t="s">
        <v>20</v>
      </c>
    </row>
    <row r="3" spans="1:35" ht="13.5" customHeight="1" thickBot="1" x14ac:dyDescent="0.25">
      <c r="B3" s="88" t="s">
        <v>3</v>
      </c>
      <c r="C3" s="88"/>
      <c r="D3" s="88"/>
      <c r="E3" s="88"/>
      <c r="F3" s="1" t="s">
        <v>15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104" t="s">
        <v>0</v>
      </c>
      <c r="T3" s="105"/>
      <c r="U3" s="106">
        <f>+AG10+AG19+AG28+AG37+AG46+AG55+AG64+AG73+AG82+AG99+AG108+AG117+AG126+AG135+AG144+AG153+AG162+AG171</f>
        <v>504</v>
      </c>
      <c r="V3" s="107"/>
      <c r="W3" s="108">
        <f>+AG11+AG20+AG29+AG38+AG47+AG56+AG65+AG74+AG83+AG100+AG109+AG118+AG127+AG136+AG145+AG154+AG163+AG172</f>
        <v>0</v>
      </c>
      <c r="X3" s="105"/>
      <c r="Y3" s="109">
        <f>+ROUNDDOWN(W3/U3,3)</f>
        <v>0</v>
      </c>
      <c r="Z3" s="110"/>
      <c r="AB3" s="111" t="s">
        <v>5</v>
      </c>
      <c r="AC3" s="112"/>
      <c r="AD3" s="112"/>
      <c r="AE3" s="112"/>
      <c r="AF3" s="112"/>
      <c r="AG3" s="29">
        <f>+AI3-W4</f>
        <v>144</v>
      </c>
      <c r="AI3" s="26">
        <f>ROUNDUP(+U4*0.285,0)</f>
        <v>144</v>
      </c>
    </row>
    <row r="4" spans="1:35" ht="13.5" customHeight="1" thickBot="1" x14ac:dyDescent="0.25">
      <c r="B4" s="88" t="s">
        <v>30</v>
      </c>
      <c r="C4" s="88"/>
      <c r="D4" s="88"/>
      <c r="E4" s="88"/>
      <c r="F4" s="1" t="s">
        <v>15</v>
      </c>
      <c r="G4" s="89" t="s">
        <v>27</v>
      </c>
      <c r="H4" s="90"/>
      <c r="I4" s="90"/>
      <c r="J4" s="90"/>
      <c r="K4" s="91"/>
      <c r="R4" s="2"/>
      <c r="S4" s="92" t="s">
        <v>10</v>
      </c>
      <c r="T4" s="93"/>
      <c r="U4" s="94">
        <f>+U3</f>
        <v>504</v>
      </c>
      <c r="V4" s="95"/>
      <c r="W4" s="96">
        <f>+AG13+AG22+AG31+AG40+AG49+AG58+AG67+AG76+AG85+AG102+AG111+AG120+AG129+AG138+AG147+AG156+AG165+AG174</f>
        <v>0</v>
      </c>
      <c r="X4" s="93"/>
      <c r="Y4" s="97">
        <f>+ROUNDDOWN(W4/U4,3)</f>
        <v>0</v>
      </c>
      <c r="Z4" s="98"/>
      <c r="AB4" s="80" t="s">
        <v>6</v>
      </c>
      <c r="AC4" s="81"/>
      <c r="AD4" s="81"/>
      <c r="AE4" s="81"/>
      <c r="AF4" s="81"/>
      <c r="AG4" s="29">
        <f>+AI4-W4</f>
        <v>126</v>
      </c>
      <c r="AI4" s="26">
        <f>ROUNDUP(+U4*0.25,0)</f>
        <v>126</v>
      </c>
    </row>
    <row r="5" spans="1:35" ht="13.5" customHeight="1" x14ac:dyDescent="0.2">
      <c r="B5" s="82" t="s">
        <v>26</v>
      </c>
      <c r="C5" s="82"/>
      <c r="D5" s="82"/>
      <c r="E5" s="82"/>
      <c r="F5" s="1" t="s">
        <v>15</v>
      </c>
      <c r="G5" s="83"/>
      <c r="H5" s="83"/>
      <c r="I5" s="83"/>
      <c r="J5" s="83"/>
      <c r="K5" s="83"/>
      <c r="L5" s="84" t="s">
        <v>1</v>
      </c>
      <c r="M5" s="84"/>
      <c r="N5" s="84"/>
      <c r="O5" s="1" t="s">
        <v>15</v>
      </c>
      <c r="P5" s="85" t="e">
        <f>+G5-G4+1</f>
        <v>#VALUE!</v>
      </c>
      <c r="Q5" s="85"/>
      <c r="R5" s="85"/>
      <c r="AA5" s="15"/>
      <c r="AB5" s="86" t="s">
        <v>7</v>
      </c>
      <c r="AC5" s="87"/>
      <c r="AD5" s="87"/>
      <c r="AE5" s="87"/>
      <c r="AF5" s="87"/>
      <c r="AG5" s="30">
        <f>+AI5-W4</f>
        <v>108</v>
      </c>
      <c r="AI5" s="26">
        <f>ROUNDUP(+U4*0.214,0)</f>
        <v>108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71">
        <v>1</v>
      </c>
      <c r="AG8" s="72"/>
    </row>
    <row r="9" spans="1:35" x14ac:dyDescent="0.2">
      <c r="B9" s="5" t="s">
        <v>8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40" t="s">
        <v>33</v>
      </c>
      <c r="AG9" s="33">
        <f>+COUNTA(C10:AD11)</f>
        <v>0</v>
      </c>
    </row>
    <row r="10" spans="1:35" ht="13.5" customHeight="1" x14ac:dyDescent="0.2">
      <c r="B10" s="73" t="s">
        <v>34</v>
      </c>
      <c r="C10" s="75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6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74"/>
      <c r="C11" s="7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7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68" t="s">
        <v>0</v>
      </c>
      <c r="C12" s="7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8"/>
      <c r="AE12" s="7"/>
      <c r="AF12" s="9" t="s">
        <v>12</v>
      </c>
      <c r="AG12" s="10">
        <f>+AG11/AG10</f>
        <v>0</v>
      </c>
    </row>
    <row r="13" spans="1:35" x14ac:dyDescent="0.2">
      <c r="B13" s="69"/>
      <c r="C13" s="70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9"/>
      <c r="AE13" s="7"/>
      <c r="AF13" s="9" t="s">
        <v>13</v>
      </c>
      <c r="AG13" s="6">
        <f>+COUNTA(C14:AD15)</f>
        <v>0</v>
      </c>
    </row>
    <row r="14" spans="1:35" x14ac:dyDescent="0.2">
      <c r="B14" s="60" t="s">
        <v>10</v>
      </c>
      <c r="C14" s="6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7"/>
      <c r="AF14" s="11" t="s">
        <v>4</v>
      </c>
      <c r="AG14" s="12">
        <f>+AG13/AG10</f>
        <v>0</v>
      </c>
    </row>
    <row r="15" spans="1:35" x14ac:dyDescent="0.2">
      <c r="B15" s="61"/>
      <c r="C15" s="6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5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71">
        <f>+AF8+1</f>
        <v>2</v>
      </c>
      <c r="AG17" s="72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33</v>
      </c>
      <c r="AG18" s="33">
        <f>+COUNTA(C19:AD20)</f>
        <v>0</v>
      </c>
    </row>
    <row r="19" spans="2:33" ht="13.5" customHeight="1" x14ac:dyDescent="0.2">
      <c r="B19" s="73" t="s">
        <v>34</v>
      </c>
      <c r="C19" s="75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6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74"/>
      <c r="C20" s="7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7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78" t="s">
        <v>0</v>
      </c>
      <c r="C21" s="70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8"/>
      <c r="AE21" s="7"/>
      <c r="AF21" s="9" t="s">
        <v>12</v>
      </c>
      <c r="AG21" s="10">
        <f>+AG20/AG19</f>
        <v>0</v>
      </c>
    </row>
    <row r="22" spans="2:33" x14ac:dyDescent="0.2">
      <c r="B22" s="79"/>
      <c r="C22" s="70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9"/>
      <c r="AE22" s="7"/>
      <c r="AF22" s="9" t="s">
        <v>13</v>
      </c>
      <c r="AG22" s="6">
        <f>+COUNTA(C23:AD24)</f>
        <v>0</v>
      </c>
    </row>
    <row r="23" spans="2:33" x14ac:dyDescent="0.2">
      <c r="B23" s="76" t="s">
        <v>10</v>
      </c>
      <c r="C23" s="6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7"/>
      <c r="AF23" s="11" t="s">
        <v>4</v>
      </c>
      <c r="AG23" s="12">
        <f>+AG22/AG19</f>
        <v>0</v>
      </c>
    </row>
    <row r="24" spans="2:33" x14ac:dyDescent="0.2">
      <c r="B24" s="77"/>
      <c r="C24" s="6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5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71">
        <f>+AF17+1</f>
        <v>3</v>
      </c>
      <c r="AG26" s="72"/>
    </row>
    <row r="27" spans="2:33" x14ac:dyDescent="0.2">
      <c r="B27" s="5" t="s">
        <v>8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40" t="s">
        <v>33</v>
      </c>
      <c r="AG27" s="33">
        <f>+COUNTA(C28:AD29)</f>
        <v>0</v>
      </c>
    </row>
    <row r="28" spans="2:33" ht="13.5" customHeight="1" x14ac:dyDescent="0.2">
      <c r="B28" s="73" t="s">
        <v>34</v>
      </c>
      <c r="C28" s="75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6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74"/>
      <c r="C29" s="7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7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68" t="s">
        <v>0</v>
      </c>
      <c r="C30" s="70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8"/>
      <c r="AE30" s="7"/>
      <c r="AF30" s="9" t="s">
        <v>12</v>
      </c>
      <c r="AG30" s="10">
        <f>+AG29/AG28</f>
        <v>0</v>
      </c>
    </row>
    <row r="31" spans="2:33" x14ac:dyDescent="0.2">
      <c r="B31" s="69"/>
      <c r="C31" s="70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9"/>
      <c r="AE31" s="7"/>
      <c r="AF31" s="9" t="s">
        <v>13</v>
      </c>
      <c r="AG31" s="6">
        <f>+COUNTA(C32:AD33)</f>
        <v>0</v>
      </c>
    </row>
    <row r="32" spans="2:33" x14ac:dyDescent="0.2">
      <c r="B32" s="60" t="s">
        <v>10</v>
      </c>
      <c r="C32" s="6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4"/>
      <c r="AE32" s="7"/>
      <c r="AF32" s="11" t="s">
        <v>4</v>
      </c>
      <c r="AG32" s="12">
        <f>+AG31/AG28</f>
        <v>0</v>
      </c>
    </row>
    <row r="33" spans="2:33" x14ac:dyDescent="0.2">
      <c r="B33" s="61"/>
      <c r="C33" s="6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5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71">
        <f>+AF26+1</f>
        <v>4</v>
      </c>
      <c r="AG35" s="72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33</v>
      </c>
      <c r="AG36" s="33">
        <f>+COUNTA(C37:AD38)</f>
        <v>0</v>
      </c>
    </row>
    <row r="37" spans="2:33" ht="13.5" customHeight="1" x14ac:dyDescent="0.2">
      <c r="B37" s="73" t="s">
        <v>34</v>
      </c>
      <c r="C37" s="75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6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74"/>
      <c r="C38" s="7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7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78" t="s">
        <v>0</v>
      </c>
      <c r="C39" s="70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8"/>
      <c r="AE39" s="7"/>
      <c r="AF39" s="9" t="s">
        <v>12</v>
      </c>
      <c r="AG39" s="10">
        <f>+AG38/AG37</f>
        <v>0</v>
      </c>
    </row>
    <row r="40" spans="2:33" x14ac:dyDescent="0.2">
      <c r="B40" s="79"/>
      <c r="C40" s="70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9"/>
      <c r="AE40" s="7"/>
      <c r="AF40" s="9" t="s">
        <v>13</v>
      </c>
      <c r="AG40" s="6">
        <f>+COUNTA(C41:AD42)</f>
        <v>0</v>
      </c>
    </row>
    <row r="41" spans="2:33" x14ac:dyDescent="0.2">
      <c r="B41" s="76" t="s">
        <v>10</v>
      </c>
      <c r="C41" s="6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4"/>
      <c r="AE41" s="7"/>
      <c r="AF41" s="11" t="s">
        <v>4</v>
      </c>
      <c r="AG41" s="12">
        <f>+AG40/AG37</f>
        <v>0</v>
      </c>
    </row>
    <row r="42" spans="2:33" x14ac:dyDescent="0.2">
      <c r="B42" s="77"/>
      <c r="C42" s="6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5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71">
        <f>+AF35+1</f>
        <v>5</v>
      </c>
      <c r="AG44" s="72"/>
    </row>
    <row r="45" spans="2:33" x14ac:dyDescent="0.2">
      <c r="B45" s="5" t="s">
        <v>8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40" t="s">
        <v>33</v>
      </c>
      <c r="AG45" s="33">
        <f>+COUNTA(C46:AD47)</f>
        <v>0</v>
      </c>
    </row>
    <row r="46" spans="2:33" ht="13.5" customHeight="1" x14ac:dyDescent="0.2">
      <c r="B46" s="73" t="s">
        <v>34</v>
      </c>
      <c r="C46" s="75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6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74"/>
      <c r="C47" s="7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7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68" t="s">
        <v>0</v>
      </c>
      <c r="C48" s="70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8"/>
      <c r="AE48" s="7"/>
      <c r="AF48" s="9" t="s">
        <v>12</v>
      </c>
      <c r="AG48" s="10">
        <f>+AG47/AG46</f>
        <v>0</v>
      </c>
    </row>
    <row r="49" spans="2:33" x14ac:dyDescent="0.2">
      <c r="B49" s="69"/>
      <c r="C49" s="70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9"/>
      <c r="AE49" s="7"/>
      <c r="AF49" s="9" t="s">
        <v>13</v>
      </c>
      <c r="AG49" s="6">
        <f>+COUNTA(C50:AD51)</f>
        <v>0</v>
      </c>
    </row>
    <row r="50" spans="2:33" x14ac:dyDescent="0.2">
      <c r="B50" s="60" t="s">
        <v>10</v>
      </c>
      <c r="C50" s="6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4"/>
      <c r="AE50" s="7"/>
      <c r="AF50" s="11" t="s">
        <v>4</v>
      </c>
      <c r="AG50" s="12">
        <f>+AG49/AG46</f>
        <v>0</v>
      </c>
    </row>
    <row r="51" spans="2:33" x14ac:dyDescent="0.2">
      <c r="B51" s="61"/>
      <c r="C51" s="6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5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71">
        <f>+AF44+1</f>
        <v>6</v>
      </c>
      <c r="AG53" s="72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33</v>
      </c>
      <c r="AG54" s="33">
        <f>+COUNTA(C55:AD56)</f>
        <v>0</v>
      </c>
    </row>
    <row r="55" spans="2:33" ht="13.5" customHeight="1" x14ac:dyDescent="0.2">
      <c r="B55" s="73" t="s">
        <v>34</v>
      </c>
      <c r="C55" s="75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6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74"/>
      <c r="C56" s="7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7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78" t="s">
        <v>0</v>
      </c>
      <c r="C57" s="70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8"/>
      <c r="AE57" s="7"/>
      <c r="AF57" s="9" t="s">
        <v>12</v>
      </c>
      <c r="AG57" s="10">
        <f>+AG56/AG55</f>
        <v>0</v>
      </c>
    </row>
    <row r="58" spans="2:33" x14ac:dyDescent="0.2">
      <c r="B58" s="79"/>
      <c r="C58" s="70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9"/>
      <c r="AE58" s="7"/>
      <c r="AF58" s="9" t="s">
        <v>13</v>
      </c>
      <c r="AG58" s="6">
        <f>+COUNTA(C59:AD60)</f>
        <v>0</v>
      </c>
    </row>
    <row r="59" spans="2:33" x14ac:dyDescent="0.2">
      <c r="B59" s="76" t="s">
        <v>10</v>
      </c>
      <c r="C59" s="6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4"/>
      <c r="AE59" s="7"/>
      <c r="AF59" s="11" t="s">
        <v>4</v>
      </c>
      <c r="AG59" s="12">
        <f>+AG58/AG55</f>
        <v>0</v>
      </c>
    </row>
    <row r="60" spans="2:33" x14ac:dyDescent="0.2">
      <c r="B60" s="77"/>
      <c r="C60" s="6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5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71">
        <f>+AF53+1</f>
        <v>7</v>
      </c>
      <c r="AG62" s="72"/>
    </row>
    <row r="63" spans="2:33" x14ac:dyDescent="0.2">
      <c r="B63" s="5" t="s">
        <v>8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40" t="s">
        <v>33</v>
      </c>
      <c r="AG63" s="33">
        <f>+COUNTA(C64:AD65)</f>
        <v>0</v>
      </c>
    </row>
    <row r="64" spans="2:33" ht="13.5" customHeight="1" x14ac:dyDescent="0.2">
      <c r="B64" s="73" t="s">
        <v>34</v>
      </c>
      <c r="C64" s="75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6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74"/>
      <c r="C65" s="7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7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68" t="s">
        <v>0</v>
      </c>
      <c r="C66" s="70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8"/>
      <c r="AE66" s="7"/>
      <c r="AF66" s="9" t="s">
        <v>12</v>
      </c>
      <c r="AG66" s="10">
        <f>+AG65/AG64</f>
        <v>0</v>
      </c>
    </row>
    <row r="67" spans="2:33" x14ac:dyDescent="0.2">
      <c r="B67" s="69"/>
      <c r="C67" s="70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9"/>
      <c r="AE67" s="7"/>
      <c r="AF67" s="9" t="s">
        <v>13</v>
      </c>
      <c r="AG67" s="6">
        <f>+COUNTA(C68:AD69)</f>
        <v>0</v>
      </c>
    </row>
    <row r="68" spans="2:33" x14ac:dyDescent="0.2">
      <c r="B68" s="60" t="s">
        <v>10</v>
      </c>
      <c r="C68" s="6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4"/>
      <c r="AE68" s="7"/>
      <c r="AF68" s="11" t="s">
        <v>4</v>
      </c>
      <c r="AG68" s="12">
        <f>+AG67/AG64</f>
        <v>0</v>
      </c>
    </row>
    <row r="69" spans="2:33" x14ac:dyDescent="0.2">
      <c r="B69" s="61"/>
      <c r="C69" s="6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5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71">
        <f>+AF62+1</f>
        <v>8</v>
      </c>
      <c r="AG71" s="72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33</v>
      </c>
      <c r="AG72" s="33">
        <f>+COUNTA(C73:AD74)</f>
        <v>0</v>
      </c>
    </row>
    <row r="73" spans="2:33" ht="13.5" customHeight="1" x14ac:dyDescent="0.2">
      <c r="B73" s="73" t="s">
        <v>34</v>
      </c>
      <c r="C73" s="75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6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74"/>
      <c r="C74" s="7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7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78" t="s">
        <v>0</v>
      </c>
      <c r="C75" s="70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8"/>
      <c r="AE75" s="7"/>
      <c r="AF75" s="9" t="s">
        <v>12</v>
      </c>
      <c r="AG75" s="10">
        <f>+AG74/AG73</f>
        <v>0</v>
      </c>
    </row>
    <row r="76" spans="2:33" x14ac:dyDescent="0.2">
      <c r="B76" s="79"/>
      <c r="C76" s="70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9"/>
      <c r="AE76" s="7"/>
      <c r="AF76" s="9" t="s">
        <v>13</v>
      </c>
      <c r="AG76" s="6">
        <f>+COUNTA(C77:AD78)</f>
        <v>0</v>
      </c>
    </row>
    <row r="77" spans="2:33" x14ac:dyDescent="0.2">
      <c r="B77" s="76" t="s">
        <v>10</v>
      </c>
      <c r="C77" s="6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4"/>
      <c r="AE77" s="7"/>
      <c r="AF77" s="11" t="s">
        <v>4</v>
      </c>
      <c r="AG77" s="12">
        <f>+AG76/AG73</f>
        <v>0</v>
      </c>
    </row>
    <row r="78" spans="2:33" x14ac:dyDescent="0.2">
      <c r="B78" s="77"/>
      <c r="C78" s="6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5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41" t="e">
        <f t="shared" ref="AD80" si="18">+AC80+1</f>
        <v>#VALUE!</v>
      </c>
      <c r="AE80" s="4"/>
      <c r="AF80" s="71">
        <f>+AF71+1</f>
        <v>9</v>
      </c>
      <c r="AG80" s="72"/>
    </row>
    <row r="81" spans="1:33" x14ac:dyDescent="0.2">
      <c r="B81" s="5" t="s">
        <v>8</v>
      </c>
      <c r="C81" s="36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40" t="s">
        <v>33</v>
      </c>
      <c r="AG81" s="33">
        <f>+COUNTA(C82:AD83)</f>
        <v>0</v>
      </c>
    </row>
    <row r="82" spans="1:33" ht="13.5" customHeight="1" x14ac:dyDescent="0.2">
      <c r="B82" s="73" t="s">
        <v>34</v>
      </c>
      <c r="C82" s="75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6"/>
      <c r="AE82" s="7"/>
      <c r="AF82" s="9" t="s">
        <v>2</v>
      </c>
      <c r="AG82" s="16">
        <f>COUNTA(C80:AD80)-AG81</f>
        <v>28</v>
      </c>
    </row>
    <row r="83" spans="1:33" ht="13.5" customHeight="1" x14ac:dyDescent="0.2">
      <c r="B83" s="74"/>
      <c r="C83" s="7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7"/>
      <c r="AE83" s="7"/>
      <c r="AF83" s="9" t="s">
        <v>9</v>
      </c>
      <c r="AG83" s="6">
        <f>+COUNTA(C84:AD85)</f>
        <v>0</v>
      </c>
    </row>
    <row r="84" spans="1:33" ht="13.5" customHeight="1" x14ac:dyDescent="0.2">
      <c r="B84" s="68" t="s">
        <v>0</v>
      </c>
      <c r="C84" s="70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8"/>
      <c r="AE84" s="7"/>
      <c r="AF84" s="9" t="s">
        <v>12</v>
      </c>
      <c r="AG84" s="10">
        <f>+AG83/AG82</f>
        <v>0</v>
      </c>
    </row>
    <row r="85" spans="1:33" x14ac:dyDescent="0.2">
      <c r="B85" s="69"/>
      <c r="C85" s="70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9"/>
      <c r="AE85" s="7"/>
      <c r="AF85" s="9" t="s">
        <v>13</v>
      </c>
      <c r="AG85" s="6">
        <f>+COUNTA(C86:AD87)</f>
        <v>0</v>
      </c>
    </row>
    <row r="86" spans="1:33" x14ac:dyDescent="0.2">
      <c r="B86" s="60" t="s">
        <v>10</v>
      </c>
      <c r="C86" s="6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4"/>
      <c r="AE86" s="7"/>
      <c r="AF86" s="11" t="s">
        <v>4</v>
      </c>
      <c r="AG86" s="12">
        <f>+AG85/AG82</f>
        <v>0</v>
      </c>
    </row>
    <row r="87" spans="1:33" x14ac:dyDescent="0.2">
      <c r="B87" s="61"/>
      <c r="C87" s="6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5"/>
      <c r="AE87" s="7"/>
      <c r="AF87" s="17"/>
      <c r="AG87" s="18"/>
    </row>
    <row r="88" spans="1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9.2" x14ac:dyDescent="0.2">
      <c r="A90" s="13" t="s">
        <v>29</v>
      </c>
      <c r="AG90" s="14" t="s">
        <v>23</v>
      </c>
    </row>
    <row r="92" spans="1:33" x14ac:dyDescent="0.2">
      <c r="B92" s="88" t="s">
        <v>3</v>
      </c>
      <c r="C92" s="88"/>
      <c r="D92" s="88"/>
      <c r="E92" s="88"/>
      <c r="F92" s="1" t="s">
        <v>15</v>
      </c>
      <c r="G92" s="32">
        <f>G3</f>
        <v>0</v>
      </c>
    </row>
    <row r="93" spans="1:33" x14ac:dyDescent="0.2">
      <c r="B93" s="88" t="s">
        <v>25</v>
      </c>
      <c r="C93" s="88"/>
      <c r="D93" s="88"/>
      <c r="E93" s="88"/>
      <c r="F93" s="1" t="s">
        <v>15</v>
      </c>
      <c r="G93" s="114" t="str">
        <f>G4</f>
        <v>※西暦入力</v>
      </c>
      <c r="H93" s="114"/>
      <c r="I93" s="114"/>
      <c r="J93" s="114"/>
      <c r="K93" s="114"/>
    </row>
    <row r="94" spans="1:33" x14ac:dyDescent="0.2">
      <c r="B94" s="82" t="s">
        <v>26</v>
      </c>
      <c r="C94" s="82"/>
      <c r="D94" s="82"/>
      <c r="E94" s="82"/>
      <c r="F94" s="1" t="s">
        <v>15</v>
      </c>
      <c r="G94" s="114">
        <f>G5</f>
        <v>0</v>
      </c>
      <c r="H94" s="114"/>
      <c r="I94" s="114"/>
      <c r="J94" s="114"/>
      <c r="K94" s="114"/>
      <c r="L94" s="84" t="s">
        <v>1</v>
      </c>
      <c r="M94" s="84"/>
      <c r="N94" s="84"/>
      <c r="O94" s="1" t="s">
        <v>24</v>
      </c>
      <c r="P94" s="113" t="e">
        <f>P5</f>
        <v>#VALUE!</v>
      </c>
      <c r="Q94" s="113"/>
      <c r="R94" s="113"/>
    </row>
    <row r="97" spans="2:33" x14ac:dyDescent="0.2">
      <c r="B97" s="3" t="s">
        <v>14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71">
        <f>AF80+1</f>
        <v>10</v>
      </c>
      <c r="AG97" s="72"/>
    </row>
    <row r="98" spans="2:33" x14ac:dyDescent="0.2">
      <c r="B98" s="5" t="s">
        <v>8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40" t="s">
        <v>33</v>
      </c>
      <c r="AG98" s="33">
        <f>+COUNTA(C99:AD100)</f>
        <v>0</v>
      </c>
    </row>
    <row r="99" spans="2:33" ht="13.5" customHeight="1" x14ac:dyDescent="0.2">
      <c r="B99" s="73" t="s">
        <v>34</v>
      </c>
      <c r="C99" s="7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6"/>
      <c r="AE99" s="7"/>
      <c r="AF99" s="9" t="s">
        <v>2</v>
      </c>
      <c r="AG99" s="16">
        <f>COUNTA(C97:AD97)-AG98</f>
        <v>28</v>
      </c>
    </row>
    <row r="100" spans="2:33" ht="13.5" customHeight="1" x14ac:dyDescent="0.2">
      <c r="B100" s="74"/>
      <c r="C100" s="7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7"/>
      <c r="AE100" s="7"/>
      <c r="AF100" s="9" t="s">
        <v>9</v>
      </c>
      <c r="AG100" s="6">
        <f>+COUNTA(C101:AD102)</f>
        <v>0</v>
      </c>
    </row>
    <row r="101" spans="2:33" ht="13.5" customHeight="1" x14ac:dyDescent="0.2">
      <c r="B101" s="68" t="s">
        <v>0</v>
      </c>
      <c r="C101" s="7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8"/>
      <c r="AE101" s="7"/>
      <c r="AF101" s="9" t="s">
        <v>12</v>
      </c>
      <c r="AG101" s="10">
        <f>+AG100/AG99</f>
        <v>0</v>
      </c>
    </row>
    <row r="102" spans="2:33" x14ac:dyDescent="0.2">
      <c r="B102" s="69"/>
      <c r="C102" s="70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9"/>
      <c r="AE102" s="7"/>
      <c r="AF102" s="9" t="s">
        <v>13</v>
      </c>
      <c r="AG102" s="6">
        <f>+COUNTA(C103:AD104)</f>
        <v>0</v>
      </c>
    </row>
    <row r="103" spans="2:33" x14ac:dyDescent="0.2">
      <c r="B103" s="60" t="s">
        <v>10</v>
      </c>
      <c r="C103" s="6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4"/>
      <c r="AE103" s="7"/>
      <c r="AF103" s="11" t="s">
        <v>4</v>
      </c>
      <c r="AG103" s="12">
        <f>+AG102/AG99</f>
        <v>0</v>
      </c>
    </row>
    <row r="104" spans="2:33" x14ac:dyDescent="0.2">
      <c r="B104" s="61"/>
      <c r="C104" s="6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5"/>
      <c r="AE104" s="7"/>
      <c r="AF104" s="17"/>
      <c r="AG104" s="18"/>
    </row>
    <row r="105" spans="2:33" x14ac:dyDescent="0.2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2">
      <c r="B106" s="43" t="s">
        <v>14</v>
      </c>
      <c r="C106" s="44" t="e">
        <f>+AD97+1</f>
        <v>#VALUE!</v>
      </c>
      <c r="D106" s="45" t="e">
        <f>+C106+1</f>
        <v>#VALUE!</v>
      </c>
      <c r="E106" s="45" t="e">
        <f t="shared" ref="E106:V106" si="25">+D106+1</f>
        <v>#VALUE!</v>
      </c>
      <c r="F106" s="45" t="e">
        <f t="shared" si="25"/>
        <v>#VALUE!</v>
      </c>
      <c r="G106" s="45" t="e">
        <f t="shared" si="25"/>
        <v>#VALUE!</v>
      </c>
      <c r="H106" s="45" t="e">
        <f t="shared" si="25"/>
        <v>#VALUE!</v>
      </c>
      <c r="I106" s="45" t="e">
        <f t="shared" si="25"/>
        <v>#VALUE!</v>
      </c>
      <c r="J106" s="45" t="e">
        <f t="shared" si="25"/>
        <v>#VALUE!</v>
      </c>
      <c r="K106" s="45" t="e">
        <f t="shared" si="25"/>
        <v>#VALUE!</v>
      </c>
      <c r="L106" s="45" t="e">
        <f t="shared" si="25"/>
        <v>#VALUE!</v>
      </c>
      <c r="M106" s="45" t="e">
        <f t="shared" si="25"/>
        <v>#VALUE!</v>
      </c>
      <c r="N106" s="45" t="e">
        <f t="shared" si="25"/>
        <v>#VALUE!</v>
      </c>
      <c r="O106" s="45" t="e">
        <f t="shared" si="25"/>
        <v>#VALUE!</v>
      </c>
      <c r="P106" s="45" t="e">
        <f t="shared" si="25"/>
        <v>#VALUE!</v>
      </c>
      <c r="Q106" s="45" t="e">
        <f t="shared" si="25"/>
        <v>#VALUE!</v>
      </c>
      <c r="R106" s="45" t="e">
        <f t="shared" si="25"/>
        <v>#VALUE!</v>
      </c>
      <c r="S106" s="45" t="e">
        <f t="shared" si="25"/>
        <v>#VALUE!</v>
      </c>
      <c r="T106" s="45" t="e">
        <f t="shared" si="25"/>
        <v>#VALUE!</v>
      </c>
      <c r="U106" s="45" t="e">
        <f t="shared" si="25"/>
        <v>#VALUE!</v>
      </c>
      <c r="V106" s="45" t="e">
        <f t="shared" si="25"/>
        <v>#VALUE!</v>
      </c>
      <c r="W106" s="45" t="e">
        <f>+V106+1</f>
        <v>#VALUE!</v>
      </c>
      <c r="X106" s="45" t="e">
        <f t="shared" ref="X106:Z106" si="26">+W106+1</f>
        <v>#VALUE!</v>
      </c>
      <c r="Y106" s="45" t="e">
        <f t="shared" si="26"/>
        <v>#VALUE!</v>
      </c>
      <c r="Z106" s="45" t="e">
        <f t="shared" si="26"/>
        <v>#VALUE!</v>
      </c>
      <c r="AA106" s="45" t="e">
        <f>+Z106+1</f>
        <v>#VALUE!</v>
      </c>
      <c r="AB106" s="45" t="e">
        <f t="shared" ref="AB106" si="27">+AA106+1</f>
        <v>#VALUE!</v>
      </c>
      <c r="AC106" s="45" t="e">
        <f>+AB106+1</f>
        <v>#VALUE!</v>
      </c>
      <c r="AD106" s="46" t="e">
        <f t="shared" ref="AD106" si="28">+AC106+1</f>
        <v>#VALUE!</v>
      </c>
      <c r="AE106" s="4"/>
      <c r="AF106" s="71">
        <f>+AF97+1</f>
        <v>11</v>
      </c>
      <c r="AG106" s="72"/>
    </row>
    <row r="107" spans="2:33" x14ac:dyDescent="0.2">
      <c r="B107" s="47" t="s">
        <v>8</v>
      </c>
      <c r="C107" s="48" t="e">
        <f>TEXT(WEEKDAY(+C106),"aaa")</f>
        <v>#VALUE!</v>
      </c>
      <c r="D107" s="49" t="e">
        <f t="shared" ref="D107:AD107" si="29">TEXT(WEEKDAY(+D106),"aaa")</f>
        <v>#VALUE!</v>
      </c>
      <c r="E107" s="49" t="e">
        <f t="shared" si="29"/>
        <v>#VALUE!</v>
      </c>
      <c r="F107" s="49" t="e">
        <f t="shared" si="29"/>
        <v>#VALUE!</v>
      </c>
      <c r="G107" s="49" t="e">
        <f t="shared" si="29"/>
        <v>#VALUE!</v>
      </c>
      <c r="H107" s="49" t="e">
        <f t="shared" si="29"/>
        <v>#VALUE!</v>
      </c>
      <c r="I107" s="49" t="e">
        <f t="shared" si="29"/>
        <v>#VALUE!</v>
      </c>
      <c r="J107" s="49" t="e">
        <f t="shared" si="29"/>
        <v>#VALUE!</v>
      </c>
      <c r="K107" s="49" t="e">
        <f t="shared" si="29"/>
        <v>#VALUE!</v>
      </c>
      <c r="L107" s="49" t="e">
        <f t="shared" si="29"/>
        <v>#VALUE!</v>
      </c>
      <c r="M107" s="49" t="e">
        <f t="shared" si="29"/>
        <v>#VALUE!</v>
      </c>
      <c r="N107" s="49" t="e">
        <f t="shared" si="29"/>
        <v>#VALUE!</v>
      </c>
      <c r="O107" s="49" t="e">
        <f t="shared" si="29"/>
        <v>#VALUE!</v>
      </c>
      <c r="P107" s="49" t="e">
        <f t="shared" si="29"/>
        <v>#VALUE!</v>
      </c>
      <c r="Q107" s="49" t="e">
        <f t="shared" si="29"/>
        <v>#VALUE!</v>
      </c>
      <c r="R107" s="49" t="e">
        <f t="shared" si="29"/>
        <v>#VALUE!</v>
      </c>
      <c r="S107" s="49" t="e">
        <f t="shared" si="29"/>
        <v>#VALUE!</v>
      </c>
      <c r="T107" s="49" t="e">
        <f t="shared" si="29"/>
        <v>#VALUE!</v>
      </c>
      <c r="U107" s="49" t="e">
        <f t="shared" si="29"/>
        <v>#VALUE!</v>
      </c>
      <c r="V107" s="49" t="e">
        <f t="shared" si="29"/>
        <v>#VALUE!</v>
      </c>
      <c r="W107" s="49" t="e">
        <f t="shared" si="29"/>
        <v>#VALUE!</v>
      </c>
      <c r="X107" s="49" t="e">
        <f t="shared" si="29"/>
        <v>#VALUE!</v>
      </c>
      <c r="Y107" s="49" t="e">
        <f t="shared" si="29"/>
        <v>#VALUE!</v>
      </c>
      <c r="Z107" s="49" t="e">
        <f t="shared" si="29"/>
        <v>#VALUE!</v>
      </c>
      <c r="AA107" s="49" t="e">
        <f t="shared" si="29"/>
        <v>#VALUE!</v>
      </c>
      <c r="AB107" s="49" t="e">
        <f t="shared" si="29"/>
        <v>#VALUE!</v>
      </c>
      <c r="AC107" s="49" t="e">
        <f t="shared" si="29"/>
        <v>#VALUE!</v>
      </c>
      <c r="AD107" s="50" t="e">
        <f t="shared" si="29"/>
        <v>#VALUE!</v>
      </c>
      <c r="AE107" s="7"/>
      <c r="AF107" s="40" t="s">
        <v>33</v>
      </c>
      <c r="AG107" s="33">
        <f>+COUNTA(C108:AD109)</f>
        <v>0</v>
      </c>
    </row>
    <row r="108" spans="2:33" ht="13.5" customHeight="1" x14ac:dyDescent="0.2">
      <c r="B108" s="73" t="s">
        <v>34</v>
      </c>
      <c r="C108" s="75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6"/>
      <c r="AE108" s="7"/>
      <c r="AF108" s="9" t="s">
        <v>2</v>
      </c>
      <c r="AG108" s="16">
        <f>COUNTA(C106:AD106)-AG107</f>
        <v>28</v>
      </c>
    </row>
    <row r="109" spans="2:33" ht="13.5" customHeight="1" x14ac:dyDescent="0.2">
      <c r="B109" s="74"/>
      <c r="C109" s="7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7"/>
      <c r="AE109" s="7"/>
      <c r="AF109" s="9" t="s">
        <v>9</v>
      </c>
      <c r="AG109" s="6">
        <f>+COUNTA(C110:AD111)</f>
        <v>0</v>
      </c>
    </row>
    <row r="110" spans="2:33" ht="13.5" customHeight="1" x14ac:dyDescent="0.2">
      <c r="B110" s="78" t="s">
        <v>0</v>
      </c>
      <c r="C110" s="70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8"/>
      <c r="AE110" s="7"/>
      <c r="AF110" s="9" t="s">
        <v>12</v>
      </c>
      <c r="AG110" s="10">
        <f>+AG109/AG108</f>
        <v>0</v>
      </c>
    </row>
    <row r="111" spans="2:33" x14ac:dyDescent="0.2">
      <c r="B111" s="79"/>
      <c r="C111" s="70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9"/>
      <c r="AE111" s="7"/>
      <c r="AF111" s="9" t="s">
        <v>13</v>
      </c>
      <c r="AG111" s="6">
        <f>+COUNTA(C112:AD113)</f>
        <v>0</v>
      </c>
    </row>
    <row r="112" spans="2:33" x14ac:dyDescent="0.2">
      <c r="B112" s="76" t="s">
        <v>10</v>
      </c>
      <c r="C112" s="6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4"/>
      <c r="AE112" s="7"/>
      <c r="AF112" s="11" t="s">
        <v>4</v>
      </c>
      <c r="AG112" s="12">
        <f>+AG111/AG108</f>
        <v>0</v>
      </c>
    </row>
    <row r="113" spans="2:33" x14ac:dyDescent="0.2">
      <c r="B113" s="77"/>
      <c r="C113" s="6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5"/>
      <c r="AE113" s="7"/>
      <c r="AF113" s="17"/>
      <c r="AG113" s="18"/>
    </row>
    <row r="114" spans="2:33" x14ac:dyDescent="0.2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2">
      <c r="B115" s="3" t="s">
        <v>14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71">
        <f>+AF106+1</f>
        <v>12</v>
      </c>
      <c r="AG115" s="72"/>
    </row>
    <row r="116" spans="2:33" x14ac:dyDescent="0.2">
      <c r="B116" s="5" t="s">
        <v>8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40" t="s">
        <v>33</v>
      </c>
      <c r="AG116" s="33">
        <f>+COUNTA(C117:AD118)</f>
        <v>0</v>
      </c>
    </row>
    <row r="117" spans="2:33" ht="13.5" customHeight="1" x14ac:dyDescent="0.2">
      <c r="B117" s="73" t="s">
        <v>34</v>
      </c>
      <c r="C117" s="75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6"/>
      <c r="AE117" s="7"/>
      <c r="AF117" s="9" t="s">
        <v>2</v>
      </c>
      <c r="AG117" s="16">
        <f>COUNTA(C115:AD115)-AG116</f>
        <v>28</v>
      </c>
    </row>
    <row r="118" spans="2:33" ht="13.5" customHeight="1" x14ac:dyDescent="0.2">
      <c r="B118" s="74"/>
      <c r="C118" s="7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7"/>
      <c r="AE118" s="7"/>
      <c r="AF118" s="9" t="s">
        <v>9</v>
      </c>
      <c r="AG118" s="6">
        <f>+COUNTA(C119:AD120)</f>
        <v>0</v>
      </c>
    </row>
    <row r="119" spans="2:33" ht="13.5" customHeight="1" x14ac:dyDescent="0.2">
      <c r="B119" s="68" t="s">
        <v>0</v>
      </c>
      <c r="C119" s="70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8"/>
      <c r="AE119" s="7"/>
      <c r="AF119" s="9" t="s">
        <v>12</v>
      </c>
      <c r="AG119" s="10">
        <f>+AG118/AG117</f>
        <v>0</v>
      </c>
    </row>
    <row r="120" spans="2:33" x14ac:dyDescent="0.2">
      <c r="B120" s="69"/>
      <c r="C120" s="70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9"/>
      <c r="AE120" s="7"/>
      <c r="AF120" s="9" t="s">
        <v>13</v>
      </c>
      <c r="AG120" s="6">
        <f>+COUNTA(C121:AD122)</f>
        <v>0</v>
      </c>
    </row>
    <row r="121" spans="2:33" x14ac:dyDescent="0.2">
      <c r="B121" s="60" t="s">
        <v>10</v>
      </c>
      <c r="C121" s="6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4"/>
      <c r="AE121" s="7"/>
      <c r="AF121" s="11" t="s">
        <v>4</v>
      </c>
      <c r="AG121" s="12">
        <f>+AG120/AG117</f>
        <v>0</v>
      </c>
    </row>
    <row r="122" spans="2:33" x14ac:dyDescent="0.2">
      <c r="B122" s="61"/>
      <c r="C122" s="6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5"/>
      <c r="AE122" s="7"/>
      <c r="AF122" s="17"/>
      <c r="AG122" s="18"/>
    </row>
    <row r="123" spans="2:33" x14ac:dyDescent="0.2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2">
      <c r="B124" s="43" t="s">
        <v>14</v>
      </c>
      <c r="C124" s="44" t="e">
        <f>+AD115+1</f>
        <v>#VALUE!</v>
      </c>
      <c r="D124" s="45" t="e">
        <f>+C124+1</f>
        <v>#VALUE!</v>
      </c>
      <c r="E124" s="45" t="e">
        <f t="shared" ref="E124:V124" si="35">+D124+1</f>
        <v>#VALUE!</v>
      </c>
      <c r="F124" s="45" t="e">
        <f t="shared" si="35"/>
        <v>#VALUE!</v>
      </c>
      <c r="G124" s="45" t="e">
        <f t="shared" si="35"/>
        <v>#VALUE!</v>
      </c>
      <c r="H124" s="45" t="e">
        <f t="shared" si="35"/>
        <v>#VALUE!</v>
      </c>
      <c r="I124" s="45" t="e">
        <f t="shared" si="35"/>
        <v>#VALUE!</v>
      </c>
      <c r="J124" s="45" t="e">
        <f t="shared" si="35"/>
        <v>#VALUE!</v>
      </c>
      <c r="K124" s="45" t="e">
        <f t="shared" si="35"/>
        <v>#VALUE!</v>
      </c>
      <c r="L124" s="45" t="e">
        <f t="shared" si="35"/>
        <v>#VALUE!</v>
      </c>
      <c r="M124" s="45" t="e">
        <f t="shared" si="35"/>
        <v>#VALUE!</v>
      </c>
      <c r="N124" s="45" t="e">
        <f t="shared" si="35"/>
        <v>#VALUE!</v>
      </c>
      <c r="O124" s="45" t="e">
        <f t="shared" si="35"/>
        <v>#VALUE!</v>
      </c>
      <c r="P124" s="45" t="e">
        <f t="shared" si="35"/>
        <v>#VALUE!</v>
      </c>
      <c r="Q124" s="45" t="e">
        <f t="shared" si="35"/>
        <v>#VALUE!</v>
      </c>
      <c r="R124" s="45" t="e">
        <f t="shared" si="35"/>
        <v>#VALUE!</v>
      </c>
      <c r="S124" s="45" t="e">
        <f t="shared" si="35"/>
        <v>#VALUE!</v>
      </c>
      <c r="T124" s="45" t="e">
        <f t="shared" si="35"/>
        <v>#VALUE!</v>
      </c>
      <c r="U124" s="45" t="e">
        <f t="shared" si="35"/>
        <v>#VALUE!</v>
      </c>
      <c r="V124" s="45" t="e">
        <f t="shared" si="35"/>
        <v>#VALUE!</v>
      </c>
      <c r="W124" s="45" t="e">
        <f>+V124+1</f>
        <v>#VALUE!</v>
      </c>
      <c r="X124" s="45" t="e">
        <f t="shared" ref="X124:Z124" si="36">+W124+1</f>
        <v>#VALUE!</v>
      </c>
      <c r="Y124" s="45" t="e">
        <f t="shared" si="36"/>
        <v>#VALUE!</v>
      </c>
      <c r="Z124" s="45" t="e">
        <f t="shared" si="36"/>
        <v>#VALUE!</v>
      </c>
      <c r="AA124" s="45" t="e">
        <f>+Z124+1</f>
        <v>#VALUE!</v>
      </c>
      <c r="AB124" s="45" t="e">
        <f t="shared" ref="AB124" si="37">+AA124+1</f>
        <v>#VALUE!</v>
      </c>
      <c r="AC124" s="45" t="e">
        <f>+AB124+1</f>
        <v>#VALUE!</v>
      </c>
      <c r="AD124" s="46" t="e">
        <f t="shared" ref="AD124" si="38">+AC124+1</f>
        <v>#VALUE!</v>
      </c>
      <c r="AE124" s="4"/>
      <c r="AF124" s="71">
        <f>+AF115+1</f>
        <v>13</v>
      </c>
      <c r="AG124" s="72"/>
    </row>
    <row r="125" spans="2:33" x14ac:dyDescent="0.2">
      <c r="B125" s="47" t="s">
        <v>8</v>
      </c>
      <c r="C125" s="48" t="e">
        <f>TEXT(WEEKDAY(+C124),"aaa")</f>
        <v>#VALUE!</v>
      </c>
      <c r="D125" s="49" t="e">
        <f t="shared" ref="D125:AD125" si="39">TEXT(WEEKDAY(+D124),"aaa")</f>
        <v>#VALUE!</v>
      </c>
      <c r="E125" s="49" t="e">
        <f t="shared" si="39"/>
        <v>#VALUE!</v>
      </c>
      <c r="F125" s="49" t="e">
        <f t="shared" si="39"/>
        <v>#VALUE!</v>
      </c>
      <c r="G125" s="49" t="e">
        <f t="shared" si="39"/>
        <v>#VALUE!</v>
      </c>
      <c r="H125" s="49" t="e">
        <f t="shared" si="39"/>
        <v>#VALUE!</v>
      </c>
      <c r="I125" s="49" t="e">
        <f t="shared" si="39"/>
        <v>#VALUE!</v>
      </c>
      <c r="J125" s="49" t="e">
        <f t="shared" si="39"/>
        <v>#VALUE!</v>
      </c>
      <c r="K125" s="49" t="e">
        <f t="shared" si="39"/>
        <v>#VALUE!</v>
      </c>
      <c r="L125" s="49" t="e">
        <f t="shared" si="39"/>
        <v>#VALUE!</v>
      </c>
      <c r="M125" s="49" t="e">
        <f t="shared" si="39"/>
        <v>#VALUE!</v>
      </c>
      <c r="N125" s="49" t="e">
        <f t="shared" si="39"/>
        <v>#VALUE!</v>
      </c>
      <c r="O125" s="49" t="e">
        <f t="shared" si="39"/>
        <v>#VALUE!</v>
      </c>
      <c r="P125" s="49" t="e">
        <f t="shared" si="39"/>
        <v>#VALUE!</v>
      </c>
      <c r="Q125" s="49" t="e">
        <f t="shared" si="39"/>
        <v>#VALUE!</v>
      </c>
      <c r="R125" s="49" t="e">
        <f t="shared" si="39"/>
        <v>#VALUE!</v>
      </c>
      <c r="S125" s="49" t="e">
        <f t="shared" si="39"/>
        <v>#VALUE!</v>
      </c>
      <c r="T125" s="49" t="e">
        <f t="shared" si="39"/>
        <v>#VALUE!</v>
      </c>
      <c r="U125" s="49" t="e">
        <f t="shared" si="39"/>
        <v>#VALUE!</v>
      </c>
      <c r="V125" s="49" t="e">
        <f t="shared" si="39"/>
        <v>#VALUE!</v>
      </c>
      <c r="W125" s="49" t="e">
        <f t="shared" si="39"/>
        <v>#VALUE!</v>
      </c>
      <c r="X125" s="49" t="e">
        <f t="shared" si="39"/>
        <v>#VALUE!</v>
      </c>
      <c r="Y125" s="49" t="e">
        <f t="shared" si="39"/>
        <v>#VALUE!</v>
      </c>
      <c r="Z125" s="49" t="e">
        <f t="shared" si="39"/>
        <v>#VALUE!</v>
      </c>
      <c r="AA125" s="49" t="e">
        <f t="shared" si="39"/>
        <v>#VALUE!</v>
      </c>
      <c r="AB125" s="49" t="e">
        <f t="shared" si="39"/>
        <v>#VALUE!</v>
      </c>
      <c r="AC125" s="49" t="e">
        <f t="shared" si="39"/>
        <v>#VALUE!</v>
      </c>
      <c r="AD125" s="50" t="e">
        <f t="shared" si="39"/>
        <v>#VALUE!</v>
      </c>
      <c r="AE125" s="7"/>
      <c r="AF125" s="40" t="s">
        <v>33</v>
      </c>
      <c r="AG125" s="33">
        <f>+COUNTA(C126:AD127)</f>
        <v>0</v>
      </c>
    </row>
    <row r="126" spans="2:33" ht="13.5" customHeight="1" x14ac:dyDescent="0.2">
      <c r="B126" s="73" t="s">
        <v>34</v>
      </c>
      <c r="C126" s="75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6"/>
      <c r="AE126" s="7"/>
      <c r="AF126" s="9" t="s">
        <v>2</v>
      </c>
      <c r="AG126" s="16">
        <f>COUNTA(C124:AD124)-AG125</f>
        <v>28</v>
      </c>
    </row>
    <row r="127" spans="2:33" ht="13.5" customHeight="1" x14ac:dyDescent="0.2">
      <c r="B127" s="74"/>
      <c r="C127" s="7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7"/>
      <c r="AE127" s="7"/>
      <c r="AF127" s="9" t="s">
        <v>9</v>
      </c>
      <c r="AG127" s="6">
        <f>+COUNTA(C128:AD129)</f>
        <v>0</v>
      </c>
    </row>
    <row r="128" spans="2:33" ht="13.5" customHeight="1" x14ac:dyDescent="0.2">
      <c r="B128" s="78" t="s">
        <v>0</v>
      </c>
      <c r="C128" s="70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8"/>
      <c r="AE128" s="7"/>
      <c r="AF128" s="9" t="s">
        <v>12</v>
      </c>
      <c r="AG128" s="10">
        <f>+AG127/AG126</f>
        <v>0</v>
      </c>
    </row>
    <row r="129" spans="2:33" x14ac:dyDescent="0.2">
      <c r="B129" s="79"/>
      <c r="C129" s="70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9"/>
      <c r="AE129" s="7"/>
      <c r="AF129" s="9" t="s">
        <v>13</v>
      </c>
      <c r="AG129" s="6">
        <f>+COUNTA(C130:AD131)</f>
        <v>0</v>
      </c>
    </row>
    <row r="130" spans="2:33" x14ac:dyDescent="0.2">
      <c r="B130" s="76" t="s">
        <v>10</v>
      </c>
      <c r="C130" s="6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4"/>
      <c r="AE130" s="7"/>
      <c r="AF130" s="11" t="s">
        <v>4</v>
      </c>
      <c r="AG130" s="12">
        <f>+AG129/AG126</f>
        <v>0</v>
      </c>
    </row>
    <row r="131" spans="2:33" x14ac:dyDescent="0.2">
      <c r="B131" s="77"/>
      <c r="C131" s="6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5"/>
      <c r="AE131" s="7"/>
      <c r="AF131" s="17"/>
      <c r="AG131" s="18"/>
    </row>
    <row r="132" spans="2:33" x14ac:dyDescent="0.2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2">
      <c r="B133" s="3" t="s">
        <v>14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71">
        <f>+AF124+1</f>
        <v>14</v>
      </c>
      <c r="AG133" s="72"/>
    </row>
    <row r="134" spans="2:33" x14ac:dyDescent="0.2">
      <c r="B134" s="5" t="s">
        <v>8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40" t="s">
        <v>33</v>
      </c>
      <c r="AG134" s="33">
        <f>+COUNTA(C135:AD136)</f>
        <v>0</v>
      </c>
    </row>
    <row r="135" spans="2:33" ht="13.5" customHeight="1" x14ac:dyDescent="0.2">
      <c r="B135" s="73" t="s">
        <v>34</v>
      </c>
      <c r="C135" s="75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6"/>
      <c r="AE135" s="7"/>
      <c r="AF135" s="9" t="s">
        <v>2</v>
      </c>
      <c r="AG135" s="16">
        <f>COUNTA(C133:AD133)-AG134</f>
        <v>28</v>
      </c>
    </row>
    <row r="136" spans="2:33" ht="13.5" customHeight="1" x14ac:dyDescent="0.2">
      <c r="B136" s="74"/>
      <c r="C136" s="7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7"/>
      <c r="AE136" s="7"/>
      <c r="AF136" s="9" t="s">
        <v>9</v>
      </c>
      <c r="AG136" s="6">
        <f>+COUNTA(C137:AD138)</f>
        <v>0</v>
      </c>
    </row>
    <row r="137" spans="2:33" ht="13.5" customHeight="1" x14ac:dyDescent="0.2">
      <c r="B137" s="68" t="s">
        <v>0</v>
      </c>
      <c r="C137" s="70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8"/>
      <c r="AE137" s="7"/>
      <c r="AF137" s="9" t="s">
        <v>12</v>
      </c>
      <c r="AG137" s="10">
        <f>+AG136/AG135</f>
        <v>0</v>
      </c>
    </row>
    <row r="138" spans="2:33" x14ac:dyDescent="0.2">
      <c r="B138" s="69"/>
      <c r="C138" s="70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9"/>
      <c r="AE138" s="7"/>
      <c r="AF138" s="9" t="s">
        <v>13</v>
      </c>
      <c r="AG138" s="6">
        <f>+COUNTA(C139:AD140)</f>
        <v>0</v>
      </c>
    </row>
    <row r="139" spans="2:33" x14ac:dyDescent="0.2">
      <c r="B139" s="60" t="s">
        <v>10</v>
      </c>
      <c r="C139" s="6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4"/>
      <c r="AE139" s="7"/>
      <c r="AF139" s="11" t="s">
        <v>4</v>
      </c>
      <c r="AG139" s="12">
        <f>+AG138/AG135</f>
        <v>0</v>
      </c>
    </row>
    <row r="140" spans="2:33" x14ac:dyDescent="0.2">
      <c r="B140" s="61"/>
      <c r="C140" s="6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5"/>
      <c r="AE140" s="7"/>
      <c r="AF140" s="17"/>
      <c r="AG140" s="18"/>
    </row>
    <row r="141" spans="2:33" x14ac:dyDescent="0.2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2">
      <c r="B142" s="43" t="s">
        <v>14</v>
      </c>
      <c r="C142" s="44" t="e">
        <f>+AD133+1</f>
        <v>#VALUE!</v>
      </c>
      <c r="D142" s="45" t="e">
        <f>+C142+1</f>
        <v>#VALUE!</v>
      </c>
      <c r="E142" s="45" t="e">
        <f t="shared" ref="E142:V142" si="45">+D142+1</f>
        <v>#VALUE!</v>
      </c>
      <c r="F142" s="45" t="e">
        <f t="shared" si="45"/>
        <v>#VALUE!</v>
      </c>
      <c r="G142" s="45" t="e">
        <f t="shared" si="45"/>
        <v>#VALUE!</v>
      </c>
      <c r="H142" s="45" t="e">
        <f t="shared" si="45"/>
        <v>#VALUE!</v>
      </c>
      <c r="I142" s="45" t="e">
        <f t="shared" si="45"/>
        <v>#VALUE!</v>
      </c>
      <c r="J142" s="45" t="e">
        <f t="shared" si="45"/>
        <v>#VALUE!</v>
      </c>
      <c r="K142" s="45" t="e">
        <f t="shared" si="45"/>
        <v>#VALUE!</v>
      </c>
      <c r="L142" s="45" t="e">
        <f t="shared" si="45"/>
        <v>#VALUE!</v>
      </c>
      <c r="M142" s="45" t="e">
        <f t="shared" si="45"/>
        <v>#VALUE!</v>
      </c>
      <c r="N142" s="45" t="e">
        <f t="shared" si="45"/>
        <v>#VALUE!</v>
      </c>
      <c r="O142" s="45" t="e">
        <f t="shared" si="45"/>
        <v>#VALUE!</v>
      </c>
      <c r="P142" s="45" t="e">
        <f t="shared" si="45"/>
        <v>#VALUE!</v>
      </c>
      <c r="Q142" s="45" t="e">
        <f t="shared" si="45"/>
        <v>#VALUE!</v>
      </c>
      <c r="R142" s="45" t="e">
        <f t="shared" si="45"/>
        <v>#VALUE!</v>
      </c>
      <c r="S142" s="45" t="e">
        <f t="shared" si="45"/>
        <v>#VALUE!</v>
      </c>
      <c r="T142" s="45" t="e">
        <f t="shared" si="45"/>
        <v>#VALUE!</v>
      </c>
      <c r="U142" s="45" t="e">
        <f t="shared" si="45"/>
        <v>#VALUE!</v>
      </c>
      <c r="V142" s="45" t="e">
        <f t="shared" si="45"/>
        <v>#VALUE!</v>
      </c>
      <c r="W142" s="45" t="e">
        <f>+V142+1</f>
        <v>#VALUE!</v>
      </c>
      <c r="X142" s="45" t="e">
        <f t="shared" ref="X142:Z142" si="46">+W142+1</f>
        <v>#VALUE!</v>
      </c>
      <c r="Y142" s="45" t="e">
        <f t="shared" si="46"/>
        <v>#VALUE!</v>
      </c>
      <c r="Z142" s="45" t="e">
        <f t="shared" si="46"/>
        <v>#VALUE!</v>
      </c>
      <c r="AA142" s="45" t="e">
        <f>+Z142+1</f>
        <v>#VALUE!</v>
      </c>
      <c r="AB142" s="45" t="e">
        <f t="shared" ref="AB142" si="47">+AA142+1</f>
        <v>#VALUE!</v>
      </c>
      <c r="AC142" s="45" t="e">
        <f>+AB142+1</f>
        <v>#VALUE!</v>
      </c>
      <c r="AD142" s="46" t="e">
        <f t="shared" ref="AD142" si="48">+AC142+1</f>
        <v>#VALUE!</v>
      </c>
      <c r="AE142" s="4"/>
      <c r="AF142" s="71">
        <f>+AF133+1</f>
        <v>15</v>
      </c>
      <c r="AG142" s="72"/>
    </row>
    <row r="143" spans="2:33" x14ac:dyDescent="0.2">
      <c r="B143" s="47" t="s">
        <v>8</v>
      </c>
      <c r="C143" s="48" t="e">
        <f>TEXT(WEEKDAY(+C142),"aaa")</f>
        <v>#VALUE!</v>
      </c>
      <c r="D143" s="49" t="e">
        <f t="shared" ref="D143:AD143" si="49">TEXT(WEEKDAY(+D142),"aaa")</f>
        <v>#VALUE!</v>
      </c>
      <c r="E143" s="49" t="e">
        <f t="shared" si="49"/>
        <v>#VALUE!</v>
      </c>
      <c r="F143" s="49" t="e">
        <f t="shared" si="49"/>
        <v>#VALUE!</v>
      </c>
      <c r="G143" s="49" t="e">
        <f t="shared" si="49"/>
        <v>#VALUE!</v>
      </c>
      <c r="H143" s="49" t="e">
        <f t="shared" si="49"/>
        <v>#VALUE!</v>
      </c>
      <c r="I143" s="49" t="e">
        <f t="shared" si="49"/>
        <v>#VALUE!</v>
      </c>
      <c r="J143" s="49" t="e">
        <f t="shared" si="49"/>
        <v>#VALUE!</v>
      </c>
      <c r="K143" s="49" t="e">
        <f t="shared" si="49"/>
        <v>#VALUE!</v>
      </c>
      <c r="L143" s="49" t="e">
        <f t="shared" si="49"/>
        <v>#VALUE!</v>
      </c>
      <c r="M143" s="49" t="e">
        <f t="shared" si="49"/>
        <v>#VALUE!</v>
      </c>
      <c r="N143" s="49" t="e">
        <f t="shared" si="49"/>
        <v>#VALUE!</v>
      </c>
      <c r="O143" s="49" t="e">
        <f t="shared" si="49"/>
        <v>#VALUE!</v>
      </c>
      <c r="P143" s="49" t="e">
        <f t="shared" si="49"/>
        <v>#VALUE!</v>
      </c>
      <c r="Q143" s="49" t="e">
        <f t="shared" si="49"/>
        <v>#VALUE!</v>
      </c>
      <c r="R143" s="49" t="e">
        <f t="shared" si="49"/>
        <v>#VALUE!</v>
      </c>
      <c r="S143" s="49" t="e">
        <f t="shared" si="49"/>
        <v>#VALUE!</v>
      </c>
      <c r="T143" s="49" t="e">
        <f t="shared" si="49"/>
        <v>#VALUE!</v>
      </c>
      <c r="U143" s="49" t="e">
        <f t="shared" si="49"/>
        <v>#VALUE!</v>
      </c>
      <c r="V143" s="49" t="e">
        <f t="shared" si="49"/>
        <v>#VALUE!</v>
      </c>
      <c r="W143" s="49" t="e">
        <f t="shared" si="49"/>
        <v>#VALUE!</v>
      </c>
      <c r="X143" s="49" t="e">
        <f t="shared" si="49"/>
        <v>#VALUE!</v>
      </c>
      <c r="Y143" s="49" t="e">
        <f t="shared" si="49"/>
        <v>#VALUE!</v>
      </c>
      <c r="Z143" s="49" t="e">
        <f t="shared" si="49"/>
        <v>#VALUE!</v>
      </c>
      <c r="AA143" s="49" t="e">
        <f t="shared" si="49"/>
        <v>#VALUE!</v>
      </c>
      <c r="AB143" s="49" t="e">
        <f t="shared" si="49"/>
        <v>#VALUE!</v>
      </c>
      <c r="AC143" s="49" t="e">
        <f t="shared" si="49"/>
        <v>#VALUE!</v>
      </c>
      <c r="AD143" s="50" t="e">
        <f t="shared" si="49"/>
        <v>#VALUE!</v>
      </c>
      <c r="AE143" s="7"/>
      <c r="AF143" s="40" t="s">
        <v>33</v>
      </c>
      <c r="AG143" s="33">
        <f>+COUNTA(C144:AD145)</f>
        <v>0</v>
      </c>
    </row>
    <row r="144" spans="2:33" ht="13.5" customHeight="1" x14ac:dyDescent="0.2">
      <c r="B144" s="73" t="s">
        <v>34</v>
      </c>
      <c r="C144" s="75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6"/>
      <c r="AE144" s="7"/>
      <c r="AF144" s="9" t="s">
        <v>2</v>
      </c>
      <c r="AG144" s="16">
        <f>COUNTA(C142:AD142)-AG143</f>
        <v>28</v>
      </c>
    </row>
    <row r="145" spans="2:33" ht="13.5" customHeight="1" x14ac:dyDescent="0.2">
      <c r="B145" s="74"/>
      <c r="C145" s="7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7"/>
      <c r="AE145" s="7"/>
      <c r="AF145" s="9" t="s">
        <v>9</v>
      </c>
      <c r="AG145" s="6">
        <f>+COUNTA(C146:AD147)</f>
        <v>0</v>
      </c>
    </row>
    <row r="146" spans="2:33" ht="13.5" customHeight="1" x14ac:dyDescent="0.2">
      <c r="B146" s="78" t="s">
        <v>0</v>
      </c>
      <c r="C146" s="70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8"/>
      <c r="AE146" s="7"/>
      <c r="AF146" s="9" t="s">
        <v>12</v>
      </c>
      <c r="AG146" s="10">
        <f>+AG145/AG144</f>
        <v>0</v>
      </c>
    </row>
    <row r="147" spans="2:33" x14ac:dyDescent="0.2">
      <c r="B147" s="79"/>
      <c r="C147" s="70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9"/>
      <c r="AE147" s="7"/>
      <c r="AF147" s="9" t="s">
        <v>13</v>
      </c>
      <c r="AG147" s="6">
        <f>+COUNTA(C148:AD149)</f>
        <v>0</v>
      </c>
    </row>
    <row r="148" spans="2:33" x14ac:dyDescent="0.2">
      <c r="B148" s="76" t="s">
        <v>10</v>
      </c>
      <c r="C148" s="6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4"/>
      <c r="AE148" s="7"/>
      <c r="AF148" s="11" t="s">
        <v>4</v>
      </c>
      <c r="AG148" s="12">
        <f>+AG147/AG144</f>
        <v>0</v>
      </c>
    </row>
    <row r="149" spans="2:33" x14ac:dyDescent="0.2">
      <c r="B149" s="77"/>
      <c r="C149" s="6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5"/>
      <c r="AE149" s="7"/>
      <c r="AF149" s="17"/>
      <c r="AG149" s="18"/>
    </row>
    <row r="150" spans="2:33" x14ac:dyDescent="0.2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2">
      <c r="B151" s="3" t="s">
        <v>14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71">
        <f>+AF142+1</f>
        <v>16</v>
      </c>
      <c r="AG151" s="72"/>
    </row>
    <row r="152" spans="2:33" x14ac:dyDescent="0.2">
      <c r="B152" s="5" t="s">
        <v>8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40" t="s">
        <v>33</v>
      </c>
      <c r="AG152" s="33">
        <f>+COUNTA(C153:AD154)</f>
        <v>0</v>
      </c>
    </row>
    <row r="153" spans="2:33" ht="13.5" customHeight="1" x14ac:dyDescent="0.2">
      <c r="B153" s="73" t="s">
        <v>34</v>
      </c>
      <c r="C153" s="75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6"/>
      <c r="AE153" s="7"/>
      <c r="AF153" s="9" t="s">
        <v>2</v>
      </c>
      <c r="AG153" s="16">
        <f>COUNTA(C151:AD151)-AG152</f>
        <v>28</v>
      </c>
    </row>
    <row r="154" spans="2:33" ht="13.5" customHeight="1" x14ac:dyDescent="0.2">
      <c r="B154" s="74"/>
      <c r="C154" s="7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7"/>
      <c r="AE154" s="7"/>
      <c r="AF154" s="9" t="s">
        <v>9</v>
      </c>
      <c r="AG154" s="6">
        <f>+COUNTA(C155:AD156)</f>
        <v>0</v>
      </c>
    </row>
    <row r="155" spans="2:33" ht="13.5" customHeight="1" x14ac:dyDescent="0.2">
      <c r="B155" s="68" t="s">
        <v>0</v>
      </c>
      <c r="C155" s="70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8"/>
      <c r="AE155" s="7"/>
      <c r="AF155" s="9" t="s">
        <v>12</v>
      </c>
      <c r="AG155" s="10">
        <f>+AG154/AG153</f>
        <v>0</v>
      </c>
    </row>
    <row r="156" spans="2:33" x14ac:dyDescent="0.2">
      <c r="B156" s="69"/>
      <c r="C156" s="70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9"/>
      <c r="AE156" s="7"/>
      <c r="AF156" s="9" t="s">
        <v>13</v>
      </c>
      <c r="AG156" s="6">
        <f>+COUNTA(C157:AD158)</f>
        <v>0</v>
      </c>
    </row>
    <row r="157" spans="2:33" x14ac:dyDescent="0.2">
      <c r="B157" s="60" t="s">
        <v>10</v>
      </c>
      <c r="C157" s="6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4"/>
      <c r="AE157" s="7"/>
      <c r="AF157" s="11" t="s">
        <v>4</v>
      </c>
      <c r="AG157" s="12">
        <f>+AG156/AG153</f>
        <v>0</v>
      </c>
    </row>
    <row r="158" spans="2:33" x14ac:dyDescent="0.2">
      <c r="B158" s="61"/>
      <c r="C158" s="6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5"/>
      <c r="AE158" s="7"/>
      <c r="AF158" s="17"/>
      <c r="AG158" s="18"/>
    </row>
    <row r="159" spans="2:33" x14ac:dyDescent="0.2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2">
      <c r="B160" s="43" t="s">
        <v>14</v>
      </c>
      <c r="C160" s="44" t="e">
        <f>+AD151+1</f>
        <v>#VALUE!</v>
      </c>
      <c r="D160" s="45" t="e">
        <f>+C160+1</f>
        <v>#VALUE!</v>
      </c>
      <c r="E160" s="45" t="e">
        <f t="shared" ref="E160:V160" si="55">+D160+1</f>
        <v>#VALUE!</v>
      </c>
      <c r="F160" s="45" t="e">
        <f t="shared" si="55"/>
        <v>#VALUE!</v>
      </c>
      <c r="G160" s="45" t="e">
        <f t="shared" si="55"/>
        <v>#VALUE!</v>
      </c>
      <c r="H160" s="45" t="e">
        <f t="shared" si="55"/>
        <v>#VALUE!</v>
      </c>
      <c r="I160" s="45" t="e">
        <f t="shared" si="55"/>
        <v>#VALUE!</v>
      </c>
      <c r="J160" s="45" t="e">
        <f t="shared" si="55"/>
        <v>#VALUE!</v>
      </c>
      <c r="K160" s="45" t="e">
        <f t="shared" si="55"/>
        <v>#VALUE!</v>
      </c>
      <c r="L160" s="45" t="e">
        <f t="shared" si="55"/>
        <v>#VALUE!</v>
      </c>
      <c r="M160" s="45" t="e">
        <f t="shared" si="55"/>
        <v>#VALUE!</v>
      </c>
      <c r="N160" s="45" t="e">
        <f t="shared" si="55"/>
        <v>#VALUE!</v>
      </c>
      <c r="O160" s="45" t="e">
        <f t="shared" si="55"/>
        <v>#VALUE!</v>
      </c>
      <c r="P160" s="45" t="e">
        <f t="shared" si="55"/>
        <v>#VALUE!</v>
      </c>
      <c r="Q160" s="45" t="e">
        <f t="shared" si="55"/>
        <v>#VALUE!</v>
      </c>
      <c r="R160" s="45" t="e">
        <f t="shared" si="55"/>
        <v>#VALUE!</v>
      </c>
      <c r="S160" s="45" t="e">
        <f t="shared" si="55"/>
        <v>#VALUE!</v>
      </c>
      <c r="T160" s="45" t="e">
        <f t="shared" si="55"/>
        <v>#VALUE!</v>
      </c>
      <c r="U160" s="45" t="e">
        <f t="shared" si="55"/>
        <v>#VALUE!</v>
      </c>
      <c r="V160" s="45" t="e">
        <f t="shared" si="55"/>
        <v>#VALUE!</v>
      </c>
      <c r="W160" s="45" t="e">
        <f>+V160+1</f>
        <v>#VALUE!</v>
      </c>
      <c r="X160" s="45" t="e">
        <f t="shared" ref="X160:Z160" si="56">+W160+1</f>
        <v>#VALUE!</v>
      </c>
      <c r="Y160" s="45" t="e">
        <f t="shared" si="56"/>
        <v>#VALUE!</v>
      </c>
      <c r="Z160" s="45" t="e">
        <f t="shared" si="56"/>
        <v>#VALUE!</v>
      </c>
      <c r="AA160" s="45" t="e">
        <f>+Z160+1</f>
        <v>#VALUE!</v>
      </c>
      <c r="AB160" s="45" t="e">
        <f t="shared" ref="AB160" si="57">+AA160+1</f>
        <v>#VALUE!</v>
      </c>
      <c r="AC160" s="45" t="e">
        <f>+AB160+1</f>
        <v>#VALUE!</v>
      </c>
      <c r="AD160" s="46" t="e">
        <f t="shared" ref="AD160" si="58">+AC160+1</f>
        <v>#VALUE!</v>
      </c>
      <c r="AE160" s="4"/>
      <c r="AF160" s="71">
        <f>+AF151+1</f>
        <v>17</v>
      </c>
      <c r="AG160" s="72"/>
    </row>
    <row r="161" spans="2:33" x14ac:dyDescent="0.2">
      <c r="B161" s="47" t="s">
        <v>8</v>
      </c>
      <c r="C161" s="48" t="e">
        <f>TEXT(WEEKDAY(+C160),"aaa")</f>
        <v>#VALUE!</v>
      </c>
      <c r="D161" s="49" t="e">
        <f t="shared" ref="D161:AD161" si="59">TEXT(WEEKDAY(+D160),"aaa")</f>
        <v>#VALUE!</v>
      </c>
      <c r="E161" s="49" t="e">
        <f t="shared" si="59"/>
        <v>#VALUE!</v>
      </c>
      <c r="F161" s="49" t="e">
        <f t="shared" si="59"/>
        <v>#VALUE!</v>
      </c>
      <c r="G161" s="49" t="e">
        <f t="shared" si="59"/>
        <v>#VALUE!</v>
      </c>
      <c r="H161" s="49" t="e">
        <f t="shared" si="59"/>
        <v>#VALUE!</v>
      </c>
      <c r="I161" s="49" t="e">
        <f t="shared" si="59"/>
        <v>#VALUE!</v>
      </c>
      <c r="J161" s="49" t="e">
        <f t="shared" si="59"/>
        <v>#VALUE!</v>
      </c>
      <c r="K161" s="49" t="e">
        <f t="shared" si="59"/>
        <v>#VALUE!</v>
      </c>
      <c r="L161" s="49" t="e">
        <f t="shared" si="59"/>
        <v>#VALUE!</v>
      </c>
      <c r="M161" s="49" t="e">
        <f t="shared" si="59"/>
        <v>#VALUE!</v>
      </c>
      <c r="N161" s="49" t="e">
        <f t="shared" si="59"/>
        <v>#VALUE!</v>
      </c>
      <c r="O161" s="49" t="e">
        <f t="shared" si="59"/>
        <v>#VALUE!</v>
      </c>
      <c r="P161" s="49" t="e">
        <f t="shared" si="59"/>
        <v>#VALUE!</v>
      </c>
      <c r="Q161" s="49" t="e">
        <f t="shared" si="59"/>
        <v>#VALUE!</v>
      </c>
      <c r="R161" s="49" t="e">
        <f t="shared" si="59"/>
        <v>#VALUE!</v>
      </c>
      <c r="S161" s="49" t="e">
        <f t="shared" si="59"/>
        <v>#VALUE!</v>
      </c>
      <c r="T161" s="49" t="e">
        <f t="shared" si="59"/>
        <v>#VALUE!</v>
      </c>
      <c r="U161" s="49" t="e">
        <f t="shared" si="59"/>
        <v>#VALUE!</v>
      </c>
      <c r="V161" s="49" t="e">
        <f t="shared" si="59"/>
        <v>#VALUE!</v>
      </c>
      <c r="W161" s="49" t="e">
        <f t="shared" si="59"/>
        <v>#VALUE!</v>
      </c>
      <c r="X161" s="49" t="e">
        <f t="shared" si="59"/>
        <v>#VALUE!</v>
      </c>
      <c r="Y161" s="49" t="e">
        <f t="shared" si="59"/>
        <v>#VALUE!</v>
      </c>
      <c r="Z161" s="49" t="e">
        <f t="shared" si="59"/>
        <v>#VALUE!</v>
      </c>
      <c r="AA161" s="49" t="e">
        <f t="shared" si="59"/>
        <v>#VALUE!</v>
      </c>
      <c r="AB161" s="49" t="e">
        <f t="shared" si="59"/>
        <v>#VALUE!</v>
      </c>
      <c r="AC161" s="49" t="e">
        <f t="shared" si="59"/>
        <v>#VALUE!</v>
      </c>
      <c r="AD161" s="50" t="e">
        <f t="shared" si="59"/>
        <v>#VALUE!</v>
      </c>
      <c r="AE161" s="7"/>
      <c r="AF161" s="40" t="s">
        <v>33</v>
      </c>
      <c r="AG161" s="33">
        <f>+COUNTA(C162:AD163)</f>
        <v>0</v>
      </c>
    </row>
    <row r="162" spans="2:33" ht="13.5" customHeight="1" x14ac:dyDescent="0.2">
      <c r="B162" s="73" t="s">
        <v>34</v>
      </c>
      <c r="C162" s="75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6"/>
      <c r="AE162" s="7"/>
      <c r="AF162" s="9" t="s">
        <v>2</v>
      </c>
      <c r="AG162" s="16">
        <f>COUNTA(C160:AD160)-AG161</f>
        <v>28</v>
      </c>
    </row>
    <row r="163" spans="2:33" ht="13.5" customHeight="1" x14ac:dyDescent="0.2">
      <c r="B163" s="74"/>
      <c r="C163" s="7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7"/>
      <c r="AE163" s="7"/>
      <c r="AF163" s="9" t="s">
        <v>9</v>
      </c>
      <c r="AG163" s="6">
        <f>+COUNTA(C164:AD165)</f>
        <v>0</v>
      </c>
    </row>
    <row r="164" spans="2:33" ht="13.5" customHeight="1" x14ac:dyDescent="0.2">
      <c r="B164" s="78" t="s">
        <v>0</v>
      </c>
      <c r="C164" s="70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8"/>
      <c r="AE164" s="7"/>
      <c r="AF164" s="9" t="s">
        <v>12</v>
      </c>
      <c r="AG164" s="10">
        <f>+AG163/AG162</f>
        <v>0</v>
      </c>
    </row>
    <row r="165" spans="2:33" x14ac:dyDescent="0.2">
      <c r="B165" s="79"/>
      <c r="C165" s="70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9"/>
      <c r="AE165" s="7"/>
      <c r="AF165" s="9" t="s">
        <v>13</v>
      </c>
      <c r="AG165" s="6">
        <f>+COUNTA(C166:AD167)</f>
        <v>0</v>
      </c>
    </row>
    <row r="166" spans="2:33" x14ac:dyDescent="0.2">
      <c r="B166" s="76" t="s">
        <v>10</v>
      </c>
      <c r="C166" s="6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4"/>
      <c r="AE166" s="7"/>
      <c r="AF166" s="11" t="s">
        <v>4</v>
      </c>
      <c r="AG166" s="12">
        <f>+AG165/AG162</f>
        <v>0</v>
      </c>
    </row>
    <row r="167" spans="2:33" x14ac:dyDescent="0.2">
      <c r="B167" s="77"/>
      <c r="C167" s="6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5"/>
      <c r="AE167" s="7"/>
      <c r="AF167" s="17"/>
      <c r="AG167" s="18"/>
    </row>
    <row r="168" spans="2:33" x14ac:dyDescent="0.2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2">
      <c r="B169" s="3" t="s">
        <v>14</v>
      </c>
      <c r="C169" s="35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41" t="e">
        <f t="shared" ref="AD169" si="64">+AC169+1</f>
        <v>#VALUE!</v>
      </c>
      <c r="AE169" s="4"/>
      <c r="AF169" s="71">
        <f>+AF160+1</f>
        <v>18</v>
      </c>
      <c r="AG169" s="72"/>
    </row>
    <row r="170" spans="2:33" x14ac:dyDescent="0.2">
      <c r="B170" s="5" t="s">
        <v>8</v>
      </c>
      <c r="C170" s="36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40" t="s">
        <v>33</v>
      </c>
      <c r="AG170" s="33">
        <f>+COUNTA(C171:AD172)</f>
        <v>0</v>
      </c>
    </row>
    <row r="171" spans="2:33" ht="13.5" customHeight="1" x14ac:dyDescent="0.2">
      <c r="B171" s="73" t="s">
        <v>34</v>
      </c>
      <c r="C171" s="75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6"/>
      <c r="AE171" s="7"/>
      <c r="AF171" s="9" t="s">
        <v>2</v>
      </c>
      <c r="AG171" s="16">
        <f>COUNTA(C169:AD169)-AG170</f>
        <v>28</v>
      </c>
    </row>
    <row r="172" spans="2:33" ht="13.5" customHeight="1" x14ac:dyDescent="0.2">
      <c r="B172" s="74"/>
      <c r="C172" s="7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7"/>
      <c r="AE172" s="7"/>
      <c r="AF172" s="9" t="s">
        <v>9</v>
      </c>
      <c r="AG172" s="6">
        <f>+COUNTA(C173:AD174)</f>
        <v>0</v>
      </c>
    </row>
    <row r="173" spans="2:33" ht="13.5" customHeight="1" x14ac:dyDescent="0.2">
      <c r="B173" s="68" t="s">
        <v>0</v>
      </c>
      <c r="C173" s="70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8"/>
      <c r="AE173" s="7"/>
      <c r="AF173" s="9" t="s">
        <v>12</v>
      </c>
      <c r="AG173" s="10">
        <f>+AG172/AG171</f>
        <v>0</v>
      </c>
    </row>
    <row r="174" spans="2:33" x14ac:dyDescent="0.2">
      <c r="B174" s="69"/>
      <c r="C174" s="70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9"/>
      <c r="AE174" s="7"/>
      <c r="AF174" s="9" t="s">
        <v>13</v>
      </c>
      <c r="AG174" s="6">
        <f>+COUNTA(C175:AD176)</f>
        <v>0</v>
      </c>
    </row>
    <row r="175" spans="2:33" x14ac:dyDescent="0.2">
      <c r="B175" s="60" t="s">
        <v>10</v>
      </c>
      <c r="C175" s="6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4"/>
      <c r="AE175" s="7"/>
      <c r="AF175" s="11" t="s">
        <v>4</v>
      </c>
      <c r="AG175" s="12">
        <f>+AG174/AG171</f>
        <v>0</v>
      </c>
    </row>
    <row r="176" spans="2:33" x14ac:dyDescent="0.2">
      <c r="B176" s="61"/>
      <c r="C176" s="6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5"/>
      <c r="AE176" s="7"/>
      <c r="AF176" s="17"/>
      <c r="AG176" s="18"/>
    </row>
  </sheetData>
  <mergeCells count="1613"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</mergeCells>
  <phoneticPr fontId="2"/>
  <conditionalFormatting sqref="C9:AE9 C18:AE18 C72:AD72 C63:AD63 C54:AD54 C45:AD45 C36:AD36 C27:AD27 AE19 AE10 C81:AD81">
    <cfRule type="containsText" dxfId="271" priority="376" operator="containsText" text="日">
      <formula>NOT(ISERROR(SEARCH("日",C9)))</formula>
    </cfRule>
    <cfRule type="containsText" dxfId="270" priority="377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69" priority="374" operator="containsText" text="日">
      <formula>NOT(ISERROR(SEARCH("日",AE27)))</formula>
    </cfRule>
    <cfRule type="containsText" dxfId="268" priority="375" operator="containsText" text="土">
      <formula>NOT(ISERROR(SEARCH("土",AE27)))</formula>
    </cfRule>
  </conditionalFormatting>
  <conditionalFormatting sqref="Y3:Z4">
    <cfRule type="cellIs" dxfId="267" priority="371" operator="greaterThanOrEqual">
      <formula>0.285</formula>
    </cfRule>
    <cfRule type="cellIs" dxfId="266" priority="372" operator="greaterThanOrEqual">
      <formula>0.25</formula>
    </cfRule>
    <cfRule type="cellIs" dxfId="265" priority="373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4" priority="335" operator="containsText" text="日">
      <formula>NOT(ISERROR(SEARCH("日",C98)))</formula>
    </cfRule>
    <cfRule type="containsText" dxfId="263" priority="336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2" priority="333" operator="containsText" text="日">
      <formula>NOT(ISERROR(SEARCH("日",AE116)))</formula>
    </cfRule>
    <cfRule type="containsText" dxfId="261" priority="334" operator="containsText" text="土">
      <formula>NOT(ISERROR(SEARCH("土",AE116)))</formula>
    </cfRule>
  </conditionalFormatting>
  <conditionalFormatting sqref="C1:AD9 C16:AD18 C25:AD27 C34:AD36 C43:AD45 C52:AD54 C61:AD63 C70:AD72 C79:AD81 C88:AD98 C105:AD107 C114:AD116 C123:AD125 C132:AD134 C141:AD143 C150:AD152 C159:AD161 C168:AD170 C177:AD1048576">
    <cfRule type="cellIs" dxfId="260" priority="298" operator="equal">
      <formula>"休"</formula>
    </cfRule>
    <cfRule type="cellIs" dxfId="259" priority="297" operator="equal">
      <formula>"雨"</formula>
    </cfRule>
  </conditionalFormatting>
  <conditionalFormatting sqref="C10:D10">
    <cfRule type="containsText" dxfId="258" priority="295" operator="containsText" text="日">
      <formula>NOT(ISERROR(SEARCH("日",C10)))</formula>
    </cfRule>
    <cfRule type="containsText" dxfId="257" priority="296" operator="containsText" text="土">
      <formula>NOT(ISERROR(SEARCH("土",C10)))</formula>
    </cfRule>
  </conditionalFormatting>
  <conditionalFormatting sqref="E10:AD10">
    <cfRule type="containsText" dxfId="256" priority="293" operator="containsText" text="日">
      <formula>NOT(ISERROR(SEARCH("日",E10)))</formula>
    </cfRule>
    <cfRule type="containsText" dxfId="255" priority="294" operator="containsText" text="土">
      <formula>NOT(ISERROR(SEARCH("土",E10)))</formula>
    </cfRule>
  </conditionalFormatting>
  <conditionalFormatting sqref="C10:AD11">
    <cfRule type="cellIs" dxfId="254" priority="291" operator="equal">
      <formula>"雨"</formula>
    </cfRule>
    <cfRule type="cellIs" dxfId="253" priority="292" operator="equal">
      <formula>"休"</formula>
    </cfRule>
  </conditionalFormatting>
  <conditionalFormatting sqref="C10:AD10">
    <cfRule type="containsText" dxfId="252" priority="289" operator="containsText" text="日">
      <formula>NOT(ISERROR(SEARCH("日",C10)))</formula>
    </cfRule>
    <cfRule type="containsText" dxfId="251" priority="290" operator="containsText" text="土">
      <formula>NOT(ISERROR(SEARCH("土",C10)))</formula>
    </cfRule>
  </conditionalFormatting>
  <conditionalFormatting sqref="E10:AD10">
    <cfRule type="containsText" dxfId="250" priority="287" operator="containsText" text="日">
      <formula>NOT(ISERROR(SEARCH("日",E10)))</formula>
    </cfRule>
    <cfRule type="containsText" dxfId="249" priority="288" operator="containsText" text="土">
      <formula>NOT(ISERROR(SEARCH("土",E10)))</formula>
    </cfRule>
  </conditionalFormatting>
  <conditionalFormatting sqref="C19:D19">
    <cfRule type="containsText" dxfId="248" priority="205" operator="containsText" text="日">
      <formula>NOT(ISERROR(SEARCH("日",C19)))</formula>
    </cfRule>
    <cfRule type="containsText" dxfId="247" priority="206" operator="containsText" text="土">
      <formula>NOT(ISERROR(SEARCH("土",C19)))</formula>
    </cfRule>
  </conditionalFormatting>
  <conditionalFormatting sqref="E19:AD19">
    <cfRule type="containsText" dxfId="246" priority="203" operator="containsText" text="日">
      <formula>NOT(ISERROR(SEARCH("日",E19)))</formula>
    </cfRule>
    <cfRule type="containsText" dxfId="245" priority="204" operator="containsText" text="土">
      <formula>NOT(ISERROR(SEARCH("土",E19)))</formula>
    </cfRule>
  </conditionalFormatting>
  <conditionalFormatting sqref="C19:AD20">
    <cfRule type="cellIs" dxfId="244" priority="201" operator="equal">
      <formula>"雨"</formula>
    </cfRule>
    <cfRule type="cellIs" dxfId="243" priority="202" operator="equal">
      <formula>"休"</formula>
    </cfRule>
  </conditionalFormatting>
  <conditionalFormatting sqref="C19:AD19">
    <cfRule type="containsText" dxfId="242" priority="199" operator="containsText" text="日">
      <formula>NOT(ISERROR(SEARCH("日",C19)))</formula>
    </cfRule>
    <cfRule type="containsText" dxfId="241" priority="200" operator="containsText" text="土">
      <formula>NOT(ISERROR(SEARCH("土",C19)))</formula>
    </cfRule>
  </conditionalFormatting>
  <conditionalFormatting sqref="E19:AD19">
    <cfRule type="containsText" dxfId="240" priority="197" operator="containsText" text="日">
      <formula>NOT(ISERROR(SEARCH("日",E19)))</formula>
    </cfRule>
    <cfRule type="containsText" dxfId="239" priority="198" operator="containsText" text="土">
      <formula>NOT(ISERROR(SEARCH("土",E19)))</formula>
    </cfRule>
  </conditionalFormatting>
  <conditionalFormatting sqref="C28:D28">
    <cfRule type="containsText" dxfId="238" priority="195" operator="containsText" text="日">
      <formula>NOT(ISERROR(SEARCH("日",C28)))</formula>
    </cfRule>
    <cfRule type="containsText" dxfId="237" priority="196" operator="containsText" text="土">
      <formula>NOT(ISERROR(SEARCH("土",C28)))</formula>
    </cfRule>
  </conditionalFormatting>
  <conditionalFormatting sqref="E28:AD28">
    <cfRule type="containsText" dxfId="236" priority="193" operator="containsText" text="日">
      <formula>NOT(ISERROR(SEARCH("日",E28)))</formula>
    </cfRule>
    <cfRule type="containsText" dxfId="235" priority="194" operator="containsText" text="土">
      <formula>NOT(ISERROR(SEARCH("土",E28)))</formula>
    </cfRule>
  </conditionalFormatting>
  <conditionalFormatting sqref="C28:AD29">
    <cfRule type="cellIs" dxfId="234" priority="191" operator="equal">
      <formula>"雨"</formula>
    </cfRule>
    <cfRule type="cellIs" dxfId="233" priority="192" operator="equal">
      <formula>"休"</formula>
    </cfRule>
  </conditionalFormatting>
  <conditionalFormatting sqref="C28:AD28">
    <cfRule type="containsText" dxfId="232" priority="189" operator="containsText" text="日">
      <formula>NOT(ISERROR(SEARCH("日",C28)))</formula>
    </cfRule>
    <cfRule type="containsText" dxfId="231" priority="190" operator="containsText" text="土">
      <formula>NOT(ISERROR(SEARCH("土",C28)))</formula>
    </cfRule>
  </conditionalFormatting>
  <conditionalFormatting sqref="E28:AD28">
    <cfRule type="containsText" dxfId="230" priority="187" operator="containsText" text="日">
      <formula>NOT(ISERROR(SEARCH("日",E28)))</formula>
    </cfRule>
    <cfRule type="containsText" dxfId="229" priority="188" operator="containsText" text="土">
      <formula>NOT(ISERROR(SEARCH("土",E28)))</formula>
    </cfRule>
  </conditionalFormatting>
  <conditionalFormatting sqref="C37:D37">
    <cfRule type="containsText" dxfId="228" priority="185" operator="containsText" text="日">
      <formula>NOT(ISERROR(SEARCH("日",C37)))</formula>
    </cfRule>
    <cfRule type="containsText" dxfId="227" priority="186" operator="containsText" text="土">
      <formula>NOT(ISERROR(SEARCH("土",C37)))</formula>
    </cfRule>
  </conditionalFormatting>
  <conditionalFormatting sqref="E37:AD37">
    <cfRule type="containsText" dxfId="226" priority="183" operator="containsText" text="日">
      <formula>NOT(ISERROR(SEARCH("日",E37)))</formula>
    </cfRule>
    <cfRule type="containsText" dxfId="225" priority="184" operator="containsText" text="土">
      <formula>NOT(ISERROR(SEARCH("土",E37)))</formula>
    </cfRule>
  </conditionalFormatting>
  <conditionalFormatting sqref="C37:AD38">
    <cfRule type="cellIs" dxfId="224" priority="181" operator="equal">
      <formula>"雨"</formula>
    </cfRule>
    <cfRule type="cellIs" dxfId="223" priority="182" operator="equal">
      <formula>"休"</formula>
    </cfRule>
  </conditionalFormatting>
  <conditionalFormatting sqref="C37:AD37">
    <cfRule type="containsText" dxfId="222" priority="179" operator="containsText" text="日">
      <formula>NOT(ISERROR(SEARCH("日",C37)))</formula>
    </cfRule>
    <cfRule type="containsText" dxfId="221" priority="180" operator="containsText" text="土">
      <formula>NOT(ISERROR(SEARCH("土",C37)))</formula>
    </cfRule>
  </conditionalFormatting>
  <conditionalFormatting sqref="E37:AD37">
    <cfRule type="containsText" dxfId="220" priority="177" operator="containsText" text="日">
      <formula>NOT(ISERROR(SEARCH("日",E37)))</formula>
    </cfRule>
    <cfRule type="containsText" dxfId="219" priority="178" operator="containsText" text="土">
      <formula>NOT(ISERROR(SEARCH("土",E37)))</formula>
    </cfRule>
  </conditionalFormatting>
  <conditionalFormatting sqref="C46:D46">
    <cfRule type="containsText" dxfId="218" priority="175" operator="containsText" text="日">
      <formula>NOT(ISERROR(SEARCH("日",C46)))</formula>
    </cfRule>
    <cfRule type="containsText" dxfId="217" priority="176" operator="containsText" text="土">
      <formula>NOT(ISERROR(SEARCH("土",C46)))</formula>
    </cfRule>
  </conditionalFormatting>
  <conditionalFormatting sqref="E46:AD46">
    <cfRule type="containsText" dxfId="216" priority="173" operator="containsText" text="日">
      <formula>NOT(ISERROR(SEARCH("日",E46)))</formula>
    </cfRule>
    <cfRule type="containsText" dxfId="215" priority="174" operator="containsText" text="土">
      <formula>NOT(ISERROR(SEARCH("土",E46)))</formula>
    </cfRule>
  </conditionalFormatting>
  <conditionalFormatting sqref="C46:AD47">
    <cfRule type="cellIs" dxfId="214" priority="171" operator="equal">
      <formula>"雨"</formula>
    </cfRule>
    <cfRule type="cellIs" dxfId="213" priority="172" operator="equal">
      <formula>"休"</formula>
    </cfRule>
  </conditionalFormatting>
  <conditionalFormatting sqref="C46:AD46">
    <cfRule type="containsText" dxfId="212" priority="169" operator="containsText" text="日">
      <formula>NOT(ISERROR(SEARCH("日",C46)))</formula>
    </cfRule>
    <cfRule type="containsText" dxfId="211" priority="170" operator="containsText" text="土">
      <formula>NOT(ISERROR(SEARCH("土",C46)))</formula>
    </cfRule>
  </conditionalFormatting>
  <conditionalFormatting sqref="E46:AD46">
    <cfRule type="containsText" dxfId="210" priority="167" operator="containsText" text="日">
      <formula>NOT(ISERROR(SEARCH("日",E46)))</formula>
    </cfRule>
    <cfRule type="containsText" dxfId="209" priority="168" operator="containsText" text="土">
      <formula>NOT(ISERROR(SEARCH("土",E46)))</formula>
    </cfRule>
  </conditionalFormatting>
  <conditionalFormatting sqref="C55:D55">
    <cfRule type="containsText" dxfId="208" priority="165" operator="containsText" text="日">
      <formula>NOT(ISERROR(SEARCH("日",C55)))</formula>
    </cfRule>
    <cfRule type="containsText" dxfId="207" priority="166" operator="containsText" text="土">
      <formula>NOT(ISERROR(SEARCH("土",C55)))</formula>
    </cfRule>
  </conditionalFormatting>
  <conditionalFormatting sqref="E55:AD55">
    <cfRule type="containsText" dxfId="206" priority="163" operator="containsText" text="日">
      <formula>NOT(ISERROR(SEARCH("日",E55)))</formula>
    </cfRule>
    <cfRule type="containsText" dxfId="205" priority="164" operator="containsText" text="土">
      <formula>NOT(ISERROR(SEARCH("土",E55)))</formula>
    </cfRule>
  </conditionalFormatting>
  <conditionalFormatting sqref="C55:AD56">
    <cfRule type="cellIs" dxfId="204" priority="161" operator="equal">
      <formula>"雨"</formula>
    </cfRule>
    <cfRule type="cellIs" dxfId="203" priority="162" operator="equal">
      <formula>"休"</formula>
    </cfRule>
  </conditionalFormatting>
  <conditionalFormatting sqref="C55:AD55">
    <cfRule type="containsText" dxfId="202" priority="159" operator="containsText" text="日">
      <formula>NOT(ISERROR(SEARCH("日",C55)))</formula>
    </cfRule>
    <cfRule type="containsText" dxfId="201" priority="160" operator="containsText" text="土">
      <formula>NOT(ISERROR(SEARCH("土",C55)))</formula>
    </cfRule>
  </conditionalFormatting>
  <conditionalFormatting sqref="E55:AD55">
    <cfRule type="containsText" dxfId="200" priority="157" operator="containsText" text="日">
      <formula>NOT(ISERROR(SEARCH("日",E55)))</formula>
    </cfRule>
    <cfRule type="containsText" dxfId="199" priority="158" operator="containsText" text="土">
      <formula>NOT(ISERROR(SEARCH("土",E55)))</formula>
    </cfRule>
  </conditionalFormatting>
  <conditionalFormatting sqref="C64:D64">
    <cfRule type="containsText" dxfId="198" priority="155" operator="containsText" text="日">
      <formula>NOT(ISERROR(SEARCH("日",C64)))</formula>
    </cfRule>
    <cfRule type="containsText" dxfId="197" priority="156" operator="containsText" text="土">
      <formula>NOT(ISERROR(SEARCH("土",C64)))</formula>
    </cfRule>
  </conditionalFormatting>
  <conditionalFormatting sqref="E64:AD64">
    <cfRule type="containsText" dxfId="196" priority="153" operator="containsText" text="日">
      <formula>NOT(ISERROR(SEARCH("日",E64)))</formula>
    </cfRule>
    <cfRule type="containsText" dxfId="195" priority="154" operator="containsText" text="土">
      <formula>NOT(ISERROR(SEARCH("土",E64)))</formula>
    </cfRule>
  </conditionalFormatting>
  <conditionalFormatting sqref="C64:AD65">
    <cfRule type="cellIs" dxfId="194" priority="151" operator="equal">
      <formula>"雨"</formula>
    </cfRule>
    <cfRule type="cellIs" dxfId="193" priority="152" operator="equal">
      <formula>"休"</formula>
    </cfRule>
  </conditionalFormatting>
  <conditionalFormatting sqref="C64:AD64">
    <cfRule type="containsText" dxfId="192" priority="149" operator="containsText" text="日">
      <formula>NOT(ISERROR(SEARCH("日",C64)))</formula>
    </cfRule>
    <cfRule type="containsText" dxfId="191" priority="150" operator="containsText" text="土">
      <formula>NOT(ISERROR(SEARCH("土",C64)))</formula>
    </cfRule>
  </conditionalFormatting>
  <conditionalFormatting sqref="E64:AD64">
    <cfRule type="containsText" dxfId="190" priority="147" operator="containsText" text="日">
      <formula>NOT(ISERROR(SEARCH("日",E64)))</formula>
    </cfRule>
    <cfRule type="containsText" dxfId="189" priority="148" operator="containsText" text="土">
      <formula>NOT(ISERROR(SEARCH("土",E64)))</formula>
    </cfRule>
  </conditionalFormatting>
  <conditionalFormatting sqref="C73:D73">
    <cfRule type="containsText" dxfId="188" priority="145" operator="containsText" text="日">
      <formula>NOT(ISERROR(SEARCH("日",C73)))</formula>
    </cfRule>
    <cfRule type="containsText" dxfId="187" priority="146" operator="containsText" text="土">
      <formula>NOT(ISERROR(SEARCH("土",C73)))</formula>
    </cfRule>
  </conditionalFormatting>
  <conditionalFormatting sqref="E73:AD73">
    <cfRule type="containsText" dxfId="186" priority="143" operator="containsText" text="日">
      <formula>NOT(ISERROR(SEARCH("日",E73)))</formula>
    </cfRule>
    <cfRule type="containsText" dxfId="185" priority="144" operator="containsText" text="土">
      <formula>NOT(ISERROR(SEARCH("土",E73)))</formula>
    </cfRule>
  </conditionalFormatting>
  <conditionalFormatting sqref="C73:AD74">
    <cfRule type="cellIs" dxfId="184" priority="141" operator="equal">
      <formula>"雨"</formula>
    </cfRule>
    <cfRule type="cellIs" dxfId="183" priority="142" operator="equal">
      <formula>"休"</formula>
    </cfRule>
  </conditionalFormatting>
  <conditionalFormatting sqref="C73:AD73">
    <cfRule type="containsText" dxfId="182" priority="139" operator="containsText" text="日">
      <formula>NOT(ISERROR(SEARCH("日",C73)))</formula>
    </cfRule>
    <cfRule type="containsText" dxfId="181" priority="140" operator="containsText" text="土">
      <formula>NOT(ISERROR(SEARCH("土",C73)))</formula>
    </cfRule>
  </conditionalFormatting>
  <conditionalFormatting sqref="E73:AD73">
    <cfRule type="containsText" dxfId="180" priority="137" operator="containsText" text="日">
      <formula>NOT(ISERROR(SEARCH("日",E73)))</formula>
    </cfRule>
    <cfRule type="containsText" dxfId="179" priority="138" operator="containsText" text="土">
      <formula>NOT(ISERROR(SEARCH("土",E73)))</formula>
    </cfRule>
  </conditionalFormatting>
  <conditionalFormatting sqref="C82:D82">
    <cfRule type="containsText" dxfId="178" priority="135" operator="containsText" text="日">
      <formula>NOT(ISERROR(SEARCH("日",C82)))</formula>
    </cfRule>
    <cfRule type="containsText" dxfId="177" priority="136" operator="containsText" text="土">
      <formula>NOT(ISERROR(SEARCH("土",C82)))</formula>
    </cfRule>
  </conditionalFormatting>
  <conditionalFormatting sqref="E82:AD82">
    <cfRule type="containsText" dxfId="176" priority="133" operator="containsText" text="日">
      <formula>NOT(ISERROR(SEARCH("日",E82)))</formula>
    </cfRule>
    <cfRule type="containsText" dxfId="175" priority="134" operator="containsText" text="土">
      <formula>NOT(ISERROR(SEARCH("土",E82)))</formula>
    </cfRule>
  </conditionalFormatting>
  <conditionalFormatting sqref="C82:AD83">
    <cfRule type="cellIs" dxfId="174" priority="131" operator="equal">
      <formula>"雨"</formula>
    </cfRule>
    <cfRule type="cellIs" dxfId="173" priority="132" operator="equal">
      <formula>"休"</formula>
    </cfRule>
  </conditionalFormatting>
  <conditionalFormatting sqref="C82:AD82">
    <cfRule type="containsText" dxfId="172" priority="129" operator="containsText" text="日">
      <formula>NOT(ISERROR(SEARCH("日",C82)))</formula>
    </cfRule>
    <cfRule type="containsText" dxfId="171" priority="130" operator="containsText" text="土">
      <formula>NOT(ISERROR(SEARCH("土",C82)))</formula>
    </cfRule>
  </conditionalFormatting>
  <conditionalFormatting sqref="E82:AD82">
    <cfRule type="containsText" dxfId="170" priority="127" operator="containsText" text="日">
      <formula>NOT(ISERROR(SEARCH("日",E82)))</formula>
    </cfRule>
    <cfRule type="containsText" dxfId="169" priority="128" operator="containsText" text="土">
      <formula>NOT(ISERROR(SEARCH("土",E82)))</formula>
    </cfRule>
  </conditionalFormatting>
  <conditionalFormatting sqref="C99:D99">
    <cfRule type="containsText" dxfId="168" priority="125" operator="containsText" text="日">
      <formula>NOT(ISERROR(SEARCH("日",C99)))</formula>
    </cfRule>
    <cfRule type="containsText" dxfId="167" priority="126" operator="containsText" text="土">
      <formula>NOT(ISERROR(SEARCH("土",C99)))</formula>
    </cfRule>
  </conditionalFormatting>
  <conditionalFormatting sqref="E99:AD99">
    <cfRule type="containsText" dxfId="166" priority="123" operator="containsText" text="日">
      <formula>NOT(ISERROR(SEARCH("日",E99)))</formula>
    </cfRule>
    <cfRule type="containsText" dxfId="165" priority="124" operator="containsText" text="土">
      <formula>NOT(ISERROR(SEARCH("土",E99)))</formula>
    </cfRule>
  </conditionalFormatting>
  <conditionalFormatting sqref="C99:AD100">
    <cfRule type="cellIs" dxfId="164" priority="121" operator="equal">
      <formula>"雨"</formula>
    </cfRule>
    <cfRule type="cellIs" dxfId="163" priority="122" operator="equal">
      <formula>"休"</formula>
    </cfRule>
  </conditionalFormatting>
  <conditionalFormatting sqref="C99:AD99">
    <cfRule type="containsText" dxfId="162" priority="119" operator="containsText" text="日">
      <formula>NOT(ISERROR(SEARCH("日",C99)))</formula>
    </cfRule>
    <cfRule type="containsText" dxfId="161" priority="120" operator="containsText" text="土">
      <formula>NOT(ISERROR(SEARCH("土",C99)))</formula>
    </cfRule>
  </conditionalFormatting>
  <conditionalFormatting sqref="E99:AD99">
    <cfRule type="containsText" dxfId="160" priority="117" operator="containsText" text="日">
      <formula>NOT(ISERROR(SEARCH("日",E99)))</formula>
    </cfRule>
    <cfRule type="containsText" dxfId="159" priority="118" operator="containsText" text="土">
      <formula>NOT(ISERROR(SEARCH("土",E99)))</formula>
    </cfRule>
  </conditionalFormatting>
  <conditionalFormatting sqref="C108:D108">
    <cfRule type="containsText" dxfId="158" priority="115" operator="containsText" text="日">
      <formula>NOT(ISERROR(SEARCH("日",C108)))</formula>
    </cfRule>
    <cfRule type="containsText" dxfId="157" priority="116" operator="containsText" text="土">
      <formula>NOT(ISERROR(SEARCH("土",C108)))</formula>
    </cfRule>
  </conditionalFormatting>
  <conditionalFormatting sqref="E108:AD108">
    <cfRule type="containsText" dxfId="156" priority="113" operator="containsText" text="日">
      <formula>NOT(ISERROR(SEARCH("日",E108)))</formula>
    </cfRule>
    <cfRule type="containsText" dxfId="155" priority="114" operator="containsText" text="土">
      <formula>NOT(ISERROR(SEARCH("土",E108)))</formula>
    </cfRule>
  </conditionalFormatting>
  <conditionalFormatting sqref="C108:AD109">
    <cfRule type="cellIs" dxfId="154" priority="111" operator="equal">
      <formula>"雨"</formula>
    </cfRule>
    <cfRule type="cellIs" dxfId="153" priority="112" operator="equal">
      <formula>"休"</formula>
    </cfRule>
  </conditionalFormatting>
  <conditionalFormatting sqref="C108:AD108">
    <cfRule type="containsText" dxfId="152" priority="109" operator="containsText" text="日">
      <formula>NOT(ISERROR(SEARCH("日",C108)))</formula>
    </cfRule>
    <cfRule type="containsText" dxfId="151" priority="110" operator="containsText" text="土">
      <formula>NOT(ISERROR(SEARCH("土",C108)))</formula>
    </cfRule>
  </conditionalFormatting>
  <conditionalFormatting sqref="E108:AD108">
    <cfRule type="containsText" dxfId="150" priority="107" operator="containsText" text="日">
      <formula>NOT(ISERROR(SEARCH("日",E108)))</formula>
    </cfRule>
    <cfRule type="containsText" dxfId="149" priority="108" operator="containsText" text="土">
      <formula>NOT(ISERROR(SEARCH("土",E108)))</formula>
    </cfRule>
  </conditionalFormatting>
  <conditionalFormatting sqref="C117:D117">
    <cfRule type="containsText" dxfId="148" priority="105" operator="containsText" text="日">
      <formula>NOT(ISERROR(SEARCH("日",C117)))</formula>
    </cfRule>
    <cfRule type="containsText" dxfId="147" priority="106" operator="containsText" text="土">
      <formula>NOT(ISERROR(SEARCH("土",C117)))</formula>
    </cfRule>
  </conditionalFormatting>
  <conditionalFormatting sqref="E117:AD117">
    <cfRule type="containsText" dxfId="146" priority="103" operator="containsText" text="日">
      <formula>NOT(ISERROR(SEARCH("日",E117)))</formula>
    </cfRule>
    <cfRule type="containsText" dxfId="145" priority="104" operator="containsText" text="土">
      <formula>NOT(ISERROR(SEARCH("土",E117)))</formula>
    </cfRule>
  </conditionalFormatting>
  <conditionalFormatting sqref="C117:AD118">
    <cfRule type="cellIs" dxfId="144" priority="101" operator="equal">
      <formula>"雨"</formula>
    </cfRule>
    <cfRule type="cellIs" dxfId="143" priority="102" operator="equal">
      <formula>"休"</formula>
    </cfRule>
  </conditionalFormatting>
  <conditionalFormatting sqref="C117:AD117">
    <cfRule type="containsText" dxfId="142" priority="99" operator="containsText" text="日">
      <formula>NOT(ISERROR(SEARCH("日",C117)))</formula>
    </cfRule>
    <cfRule type="containsText" dxfId="141" priority="100" operator="containsText" text="土">
      <formula>NOT(ISERROR(SEARCH("土",C117)))</formula>
    </cfRule>
  </conditionalFormatting>
  <conditionalFormatting sqref="E117:AD117">
    <cfRule type="containsText" dxfId="140" priority="97" operator="containsText" text="日">
      <formula>NOT(ISERROR(SEARCH("日",E117)))</formula>
    </cfRule>
    <cfRule type="containsText" dxfId="139" priority="98" operator="containsText" text="土">
      <formula>NOT(ISERROR(SEARCH("土",E117)))</formula>
    </cfRule>
  </conditionalFormatting>
  <conditionalFormatting sqref="C126:D126">
    <cfRule type="containsText" dxfId="138" priority="95" operator="containsText" text="日">
      <formula>NOT(ISERROR(SEARCH("日",C126)))</formula>
    </cfRule>
    <cfRule type="containsText" dxfId="137" priority="96" operator="containsText" text="土">
      <formula>NOT(ISERROR(SEARCH("土",C126)))</formula>
    </cfRule>
  </conditionalFormatting>
  <conditionalFormatting sqref="E126:AD126">
    <cfRule type="containsText" dxfId="136" priority="93" operator="containsText" text="日">
      <formula>NOT(ISERROR(SEARCH("日",E126)))</formula>
    </cfRule>
    <cfRule type="containsText" dxfId="135" priority="94" operator="containsText" text="土">
      <formula>NOT(ISERROR(SEARCH("土",E126)))</formula>
    </cfRule>
  </conditionalFormatting>
  <conditionalFormatting sqref="C126:AD127">
    <cfRule type="cellIs" dxfId="134" priority="91" operator="equal">
      <formula>"雨"</formula>
    </cfRule>
    <cfRule type="cellIs" dxfId="133" priority="92" operator="equal">
      <formula>"休"</formula>
    </cfRule>
  </conditionalFormatting>
  <conditionalFormatting sqref="C126:AD126">
    <cfRule type="containsText" dxfId="132" priority="89" operator="containsText" text="日">
      <formula>NOT(ISERROR(SEARCH("日",C126)))</formula>
    </cfRule>
    <cfRule type="containsText" dxfId="131" priority="90" operator="containsText" text="土">
      <formula>NOT(ISERROR(SEARCH("土",C126)))</formula>
    </cfRule>
  </conditionalFormatting>
  <conditionalFormatting sqref="E126:AD126">
    <cfRule type="containsText" dxfId="130" priority="87" operator="containsText" text="日">
      <formula>NOT(ISERROR(SEARCH("日",E126)))</formula>
    </cfRule>
    <cfRule type="containsText" dxfId="129" priority="88" operator="containsText" text="土">
      <formula>NOT(ISERROR(SEARCH("土",E126)))</formula>
    </cfRule>
  </conditionalFormatting>
  <conditionalFormatting sqref="C135:D135">
    <cfRule type="containsText" dxfId="128" priority="85" operator="containsText" text="日">
      <formula>NOT(ISERROR(SEARCH("日",C135)))</formula>
    </cfRule>
    <cfRule type="containsText" dxfId="127" priority="86" operator="containsText" text="土">
      <formula>NOT(ISERROR(SEARCH("土",C135)))</formula>
    </cfRule>
  </conditionalFormatting>
  <conditionalFormatting sqref="E135:AD135">
    <cfRule type="containsText" dxfId="126" priority="83" operator="containsText" text="日">
      <formula>NOT(ISERROR(SEARCH("日",E135)))</formula>
    </cfRule>
    <cfRule type="containsText" dxfId="125" priority="84" operator="containsText" text="土">
      <formula>NOT(ISERROR(SEARCH("土",E135)))</formula>
    </cfRule>
  </conditionalFormatting>
  <conditionalFormatting sqref="C135:AD136">
    <cfRule type="cellIs" dxfId="124" priority="81" operator="equal">
      <formula>"雨"</formula>
    </cfRule>
    <cfRule type="cellIs" dxfId="123" priority="82" operator="equal">
      <formula>"休"</formula>
    </cfRule>
  </conditionalFormatting>
  <conditionalFormatting sqref="C135:AD135">
    <cfRule type="containsText" dxfId="122" priority="79" operator="containsText" text="日">
      <formula>NOT(ISERROR(SEARCH("日",C135)))</formula>
    </cfRule>
    <cfRule type="containsText" dxfId="121" priority="80" operator="containsText" text="土">
      <formula>NOT(ISERROR(SEARCH("土",C135)))</formula>
    </cfRule>
  </conditionalFormatting>
  <conditionalFormatting sqref="E135:AD135">
    <cfRule type="containsText" dxfId="120" priority="77" operator="containsText" text="日">
      <formula>NOT(ISERROR(SEARCH("日",E135)))</formula>
    </cfRule>
    <cfRule type="containsText" dxfId="119" priority="78" operator="containsText" text="土">
      <formula>NOT(ISERROR(SEARCH("土",E135)))</formula>
    </cfRule>
  </conditionalFormatting>
  <conditionalFormatting sqref="C144:D144">
    <cfRule type="containsText" dxfId="118" priority="75" operator="containsText" text="日">
      <formula>NOT(ISERROR(SEARCH("日",C144)))</formula>
    </cfRule>
    <cfRule type="containsText" dxfId="117" priority="76" operator="containsText" text="土">
      <formula>NOT(ISERROR(SEARCH("土",C144)))</formula>
    </cfRule>
  </conditionalFormatting>
  <conditionalFormatting sqref="E144:AD144">
    <cfRule type="containsText" dxfId="116" priority="73" operator="containsText" text="日">
      <formula>NOT(ISERROR(SEARCH("日",E144)))</formula>
    </cfRule>
    <cfRule type="containsText" dxfId="115" priority="74" operator="containsText" text="土">
      <formula>NOT(ISERROR(SEARCH("土",E144)))</formula>
    </cfRule>
  </conditionalFormatting>
  <conditionalFormatting sqref="C144:AD145">
    <cfRule type="cellIs" dxfId="114" priority="71" operator="equal">
      <formula>"雨"</formula>
    </cfRule>
    <cfRule type="cellIs" dxfId="113" priority="72" operator="equal">
      <formula>"休"</formula>
    </cfRule>
  </conditionalFormatting>
  <conditionalFormatting sqref="C144:AD144">
    <cfRule type="containsText" dxfId="112" priority="69" operator="containsText" text="日">
      <formula>NOT(ISERROR(SEARCH("日",C144)))</formula>
    </cfRule>
    <cfRule type="containsText" dxfId="111" priority="70" operator="containsText" text="土">
      <formula>NOT(ISERROR(SEARCH("土",C144)))</formula>
    </cfRule>
  </conditionalFormatting>
  <conditionalFormatting sqref="E144:AD144">
    <cfRule type="containsText" dxfId="110" priority="67" operator="containsText" text="日">
      <formula>NOT(ISERROR(SEARCH("日",E144)))</formula>
    </cfRule>
    <cfRule type="containsText" dxfId="109" priority="68" operator="containsText" text="土">
      <formula>NOT(ISERROR(SEARCH("土",E144)))</formula>
    </cfRule>
  </conditionalFormatting>
  <conditionalFormatting sqref="C153:D153">
    <cfRule type="containsText" dxfId="108" priority="65" operator="containsText" text="日">
      <formula>NOT(ISERROR(SEARCH("日",C153)))</formula>
    </cfRule>
    <cfRule type="containsText" dxfId="107" priority="66" operator="containsText" text="土">
      <formula>NOT(ISERROR(SEARCH("土",C153)))</formula>
    </cfRule>
  </conditionalFormatting>
  <conditionalFormatting sqref="E153:AD153">
    <cfRule type="containsText" dxfId="106" priority="63" operator="containsText" text="日">
      <formula>NOT(ISERROR(SEARCH("日",E153)))</formula>
    </cfRule>
    <cfRule type="containsText" dxfId="105" priority="64" operator="containsText" text="土">
      <formula>NOT(ISERROR(SEARCH("土",E153)))</formula>
    </cfRule>
  </conditionalFormatting>
  <conditionalFormatting sqref="C153:AD154">
    <cfRule type="cellIs" dxfId="104" priority="61" operator="equal">
      <formula>"雨"</formula>
    </cfRule>
    <cfRule type="cellIs" dxfId="103" priority="62" operator="equal">
      <formula>"休"</formula>
    </cfRule>
  </conditionalFormatting>
  <conditionalFormatting sqref="C153:AD153">
    <cfRule type="containsText" dxfId="102" priority="59" operator="containsText" text="日">
      <formula>NOT(ISERROR(SEARCH("日",C153)))</formula>
    </cfRule>
    <cfRule type="containsText" dxfId="101" priority="60" operator="containsText" text="土">
      <formula>NOT(ISERROR(SEARCH("土",C153)))</formula>
    </cfRule>
  </conditionalFormatting>
  <conditionalFormatting sqref="E153:AD153">
    <cfRule type="containsText" dxfId="100" priority="57" operator="containsText" text="日">
      <formula>NOT(ISERROR(SEARCH("日",E153)))</formula>
    </cfRule>
    <cfRule type="containsText" dxfId="99" priority="58" operator="containsText" text="土">
      <formula>NOT(ISERROR(SEARCH("土",E153)))</formula>
    </cfRule>
  </conditionalFormatting>
  <conditionalFormatting sqref="C162:D162">
    <cfRule type="containsText" dxfId="98" priority="55" operator="containsText" text="日">
      <formula>NOT(ISERROR(SEARCH("日",C162)))</formula>
    </cfRule>
    <cfRule type="containsText" dxfId="97" priority="56" operator="containsText" text="土">
      <formula>NOT(ISERROR(SEARCH("土",C162)))</formula>
    </cfRule>
  </conditionalFormatting>
  <conditionalFormatting sqref="E162:AD162">
    <cfRule type="containsText" dxfId="96" priority="53" operator="containsText" text="日">
      <formula>NOT(ISERROR(SEARCH("日",E162)))</formula>
    </cfRule>
    <cfRule type="containsText" dxfId="95" priority="54" operator="containsText" text="土">
      <formula>NOT(ISERROR(SEARCH("土",E162)))</formula>
    </cfRule>
  </conditionalFormatting>
  <conditionalFormatting sqref="C162:AD163">
    <cfRule type="cellIs" dxfId="94" priority="51" operator="equal">
      <formula>"雨"</formula>
    </cfRule>
    <cfRule type="cellIs" dxfId="93" priority="52" operator="equal">
      <formula>"休"</formula>
    </cfRule>
  </conditionalFormatting>
  <conditionalFormatting sqref="C162:AD162">
    <cfRule type="containsText" dxfId="92" priority="49" operator="containsText" text="日">
      <formula>NOT(ISERROR(SEARCH("日",C162)))</formula>
    </cfRule>
    <cfRule type="containsText" dxfId="91" priority="50" operator="containsText" text="土">
      <formula>NOT(ISERROR(SEARCH("土",C162)))</formula>
    </cfRule>
  </conditionalFormatting>
  <conditionalFormatting sqref="E162:AD162">
    <cfRule type="containsText" dxfId="90" priority="47" operator="containsText" text="日">
      <formula>NOT(ISERROR(SEARCH("日",E162)))</formula>
    </cfRule>
    <cfRule type="containsText" dxfId="89" priority="48" operator="containsText" text="土">
      <formula>NOT(ISERROR(SEARCH("土",E162)))</formula>
    </cfRule>
  </conditionalFormatting>
  <conditionalFormatting sqref="C171:D171">
    <cfRule type="containsText" dxfId="88" priority="45" operator="containsText" text="日">
      <formula>NOT(ISERROR(SEARCH("日",C171)))</formula>
    </cfRule>
    <cfRule type="containsText" dxfId="87" priority="46" operator="containsText" text="土">
      <formula>NOT(ISERROR(SEARCH("土",C171)))</formula>
    </cfRule>
  </conditionalFormatting>
  <conditionalFormatting sqref="E171:AD171">
    <cfRule type="containsText" dxfId="86" priority="43" operator="containsText" text="日">
      <formula>NOT(ISERROR(SEARCH("日",E171)))</formula>
    </cfRule>
    <cfRule type="containsText" dxfId="85" priority="44" operator="containsText" text="土">
      <formula>NOT(ISERROR(SEARCH("土",E171)))</formula>
    </cfRule>
  </conditionalFormatting>
  <conditionalFormatting sqref="C171:AD172">
    <cfRule type="cellIs" dxfId="84" priority="41" operator="equal">
      <formula>"雨"</formula>
    </cfRule>
    <cfRule type="cellIs" dxfId="83" priority="42" operator="equal">
      <formula>"休"</formula>
    </cfRule>
  </conditionalFormatting>
  <conditionalFormatting sqref="C171:AD171">
    <cfRule type="containsText" dxfId="82" priority="39" operator="containsText" text="日">
      <formula>NOT(ISERROR(SEARCH("日",C171)))</formula>
    </cfRule>
    <cfRule type="containsText" dxfId="81" priority="40" operator="containsText" text="土">
      <formula>NOT(ISERROR(SEARCH("土",C171)))</formula>
    </cfRule>
  </conditionalFormatting>
  <conditionalFormatting sqref="E171:AD171">
    <cfRule type="containsText" dxfId="80" priority="37" operator="containsText" text="日">
      <formula>NOT(ISERROR(SEARCH("日",E171)))</formula>
    </cfRule>
    <cfRule type="containsText" dxfId="79" priority="38" operator="containsText" text="土">
      <formula>NOT(ISERROR(SEARCH("土",E171)))</formula>
    </cfRule>
  </conditionalFormatting>
  <conditionalFormatting sqref="C173:AD176">
    <cfRule type="cellIs" dxfId="78" priority="35" operator="equal">
      <formula>"雨"</formula>
    </cfRule>
    <cfRule type="cellIs" dxfId="77" priority="36" operator="equal">
      <formula>"休"</formula>
    </cfRule>
  </conditionalFormatting>
  <conditionalFormatting sqref="C164:AD167">
    <cfRule type="cellIs" dxfId="76" priority="33" operator="equal">
      <formula>"雨"</formula>
    </cfRule>
    <cfRule type="cellIs" dxfId="75" priority="34" operator="equal">
      <formula>"休"</formula>
    </cfRule>
  </conditionalFormatting>
  <conditionalFormatting sqref="C155:AD158">
    <cfRule type="cellIs" dxfId="74" priority="31" operator="equal">
      <formula>"雨"</formula>
    </cfRule>
    <cfRule type="cellIs" dxfId="73" priority="32" operator="equal">
      <formula>"休"</formula>
    </cfRule>
  </conditionalFormatting>
  <conditionalFormatting sqref="C146:AD149">
    <cfRule type="cellIs" dxfId="72" priority="29" operator="equal">
      <formula>"雨"</formula>
    </cfRule>
    <cfRule type="cellIs" dxfId="71" priority="30" operator="equal">
      <formula>"休"</formula>
    </cfRule>
  </conditionalFormatting>
  <conditionalFormatting sqref="C137:AD140">
    <cfRule type="cellIs" dxfId="70" priority="27" operator="equal">
      <formula>"雨"</formula>
    </cfRule>
    <cfRule type="cellIs" dxfId="69" priority="28" operator="equal">
      <formula>"休"</formula>
    </cfRule>
  </conditionalFormatting>
  <conditionalFormatting sqref="C128:AD131">
    <cfRule type="cellIs" dxfId="68" priority="25" operator="equal">
      <formula>"雨"</formula>
    </cfRule>
    <cfRule type="cellIs" dxfId="67" priority="26" operator="equal">
      <formula>"休"</formula>
    </cfRule>
  </conditionalFormatting>
  <conditionalFormatting sqref="C119:AD122">
    <cfRule type="cellIs" dxfId="66" priority="23" operator="equal">
      <formula>"雨"</formula>
    </cfRule>
    <cfRule type="cellIs" dxfId="65" priority="24" operator="equal">
      <formula>"休"</formula>
    </cfRule>
  </conditionalFormatting>
  <conditionalFormatting sqref="C110:AD113">
    <cfRule type="cellIs" dxfId="64" priority="21" operator="equal">
      <formula>"雨"</formula>
    </cfRule>
    <cfRule type="cellIs" dxfId="63" priority="22" operator="equal">
      <formula>"休"</formula>
    </cfRule>
  </conditionalFormatting>
  <conditionalFormatting sqref="C101:AD104">
    <cfRule type="cellIs" dxfId="62" priority="19" operator="equal">
      <formula>"雨"</formula>
    </cfRule>
    <cfRule type="cellIs" dxfId="61" priority="20" operator="equal">
      <formula>"休"</formula>
    </cfRule>
  </conditionalFormatting>
  <conditionalFormatting sqref="C84:AD87">
    <cfRule type="cellIs" dxfId="60" priority="17" operator="equal">
      <formula>"雨"</formula>
    </cfRule>
    <cfRule type="cellIs" dxfId="59" priority="18" operator="equal">
      <formula>"休"</formula>
    </cfRule>
  </conditionalFormatting>
  <conditionalFormatting sqref="C75:AD78">
    <cfRule type="cellIs" dxfId="58" priority="15" operator="equal">
      <formula>"雨"</formula>
    </cfRule>
    <cfRule type="cellIs" dxfId="57" priority="16" operator="equal">
      <formula>"休"</formula>
    </cfRule>
  </conditionalFormatting>
  <conditionalFormatting sqref="C66:AD69">
    <cfRule type="cellIs" dxfId="56" priority="13" operator="equal">
      <formula>"雨"</formula>
    </cfRule>
    <cfRule type="cellIs" dxfId="55" priority="14" operator="equal">
      <formula>"休"</formula>
    </cfRule>
  </conditionalFormatting>
  <conditionalFormatting sqref="C57:AD60">
    <cfRule type="cellIs" dxfId="54" priority="11" operator="equal">
      <formula>"雨"</formula>
    </cfRule>
    <cfRule type="cellIs" dxfId="53" priority="12" operator="equal">
      <formula>"休"</formula>
    </cfRule>
  </conditionalFormatting>
  <conditionalFormatting sqref="C48:AD51">
    <cfRule type="cellIs" dxfId="52" priority="9" operator="equal">
      <formula>"雨"</formula>
    </cfRule>
    <cfRule type="cellIs" dxfId="51" priority="10" operator="equal">
      <formula>"休"</formula>
    </cfRule>
  </conditionalFormatting>
  <conditionalFormatting sqref="C39:AD42">
    <cfRule type="cellIs" dxfId="50" priority="7" operator="equal">
      <formula>"雨"</formula>
    </cfRule>
    <cfRule type="cellIs" dxfId="49" priority="8" operator="equal">
      <formula>"休"</formula>
    </cfRule>
  </conditionalFormatting>
  <conditionalFormatting sqref="C30:AD33">
    <cfRule type="cellIs" dxfId="48" priority="5" operator="equal">
      <formula>"雨"</formula>
    </cfRule>
    <cfRule type="cellIs" dxfId="47" priority="6" operator="equal">
      <formula>"休"</formula>
    </cfRule>
  </conditionalFormatting>
  <conditionalFormatting sqref="C21:AD24">
    <cfRule type="cellIs" dxfId="46" priority="3" operator="equal">
      <formula>"雨"</formula>
    </cfRule>
    <cfRule type="cellIs" dxfId="45" priority="4" operator="equal">
      <formula>"休"</formula>
    </cfRule>
  </conditionalFormatting>
  <conditionalFormatting sqref="C12:AD15">
    <cfRule type="cellIs" dxfId="44" priority="1" operator="equal">
      <formula>"雨"</formula>
    </cfRule>
    <cfRule type="cellIs" dxfId="43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32</v>
      </c>
      <c r="B1" s="13"/>
      <c r="AE1" s="31"/>
      <c r="AG1" s="14"/>
    </row>
    <row r="2" spans="1:35" ht="13.5" customHeight="1" x14ac:dyDescent="0.2">
      <c r="Q2" s="2"/>
      <c r="S2" s="27"/>
      <c r="T2" s="28"/>
      <c r="U2" s="99" t="s">
        <v>35</v>
      </c>
      <c r="V2" s="100"/>
      <c r="W2" s="99" t="s">
        <v>13</v>
      </c>
      <c r="X2" s="100"/>
      <c r="Y2" s="101" t="s">
        <v>18</v>
      </c>
      <c r="Z2" s="102"/>
      <c r="AB2" s="103" t="s">
        <v>19</v>
      </c>
      <c r="AC2" s="101"/>
      <c r="AD2" s="101"/>
      <c r="AE2" s="101"/>
      <c r="AF2" s="101"/>
      <c r="AG2" s="8" t="s">
        <v>20</v>
      </c>
    </row>
    <row r="3" spans="1:35" ht="13.5" customHeight="1" thickBot="1" x14ac:dyDescent="0.25">
      <c r="B3" s="88" t="s">
        <v>3</v>
      </c>
      <c r="C3" s="88"/>
      <c r="D3" s="88"/>
      <c r="E3" s="88"/>
      <c r="F3" s="1" t="s">
        <v>15</v>
      </c>
      <c r="G3" s="42" t="s">
        <v>28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104" t="s">
        <v>0</v>
      </c>
      <c r="T3" s="105"/>
      <c r="U3" s="106">
        <f>+AG10+AG19+AG28+AG37+AG46+AG55+AG64+AG73+AG82</f>
        <v>241</v>
      </c>
      <c r="V3" s="107"/>
      <c r="W3" s="108">
        <f>+AG11+AG20+AG29+AG38+AG47+AG56+AG65+AG74+AG83</f>
        <v>70</v>
      </c>
      <c r="X3" s="105"/>
      <c r="Y3" s="116">
        <f>+ROUNDDOWN(W3/U3,3)</f>
        <v>0.28999999999999998</v>
      </c>
      <c r="Z3" s="117"/>
      <c r="AB3" s="111" t="s">
        <v>5</v>
      </c>
      <c r="AC3" s="112"/>
      <c r="AD3" s="112"/>
      <c r="AE3" s="112"/>
      <c r="AF3" s="112"/>
      <c r="AG3" s="29">
        <f>+AI3-W4</f>
        <v>10</v>
      </c>
      <c r="AI3" s="26">
        <f>ROUNDUP(+U4*0.285,0)</f>
        <v>69</v>
      </c>
    </row>
    <row r="4" spans="1:35" ht="13.5" customHeight="1" thickBot="1" x14ac:dyDescent="0.25">
      <c r="B4" s="88" t="s">
        <v>30</v>
      </c>
      <c r="C4" s="88"/>
      <c r="D4" s="88"/>
      <c r="E4" s="88"/>
      <c r="F4" s="1" t="s">
        <v>15</v>
      </c>
      <c r="G4" s="126">
        <v>45495</v>
      </c>
      <c r="H4" s="127"/>
      <c r="I4" s="127"/>
      <c r="J4" s="128"/>
      <c r="R4" s="2"/>
      <c r="S4" s="92" t="s">
        <v>10</v>
      </c>
      <c r="T4" s="93"/>
      <c r="U4" s="94">
        <f>+U3</f>
        <v>241</v>
      </c>
      <c r="V4" s="95"/>
      <c r="W4" s="96">
        <f>+AG13+AG22+AG31+AG40+AG49+AG58+AG67+AG76+AG85</f>
        <v>59</v>
      </c>
      <c r="X4" s="93"/>
      <c r="Y4" s="97">
        <f>+ROUNDDOWN(W4/U4,3)</f>
        <v>0.24399999999999999</v>
      </c>
      <c r="Z4" s="98"/>
      <c r="AB4" s="119" t="s">
        <v>6</v>
      </c>
      <c r="AC4" s="120"/>
      <c r="AD4" s="120"/>
      <c r="AE4" s="120"/>
      <c r="AF4" s="120"/>
      <c r="AG4" s="29">
        <f>+AI4-W4</f>
        <v>2</v>
      </c>
      <c r="AI4" s="26">
        <f>ROUNDUP(+U4*0.25,0)</f>
        <v>61</v>
      </c>
    </row>
    <row r="5" spans="1:35" ht="13.5" customHeight="1" x14ac:dyDescent="0.2">
      <c r="B5" s="82" t="s">
        <v>26</v>
      </c>
      <c r="C5" s="82"/>
      <c r="D5" s="82"/>
      <c r="E5" s="82"/>
      <c r="F5" s="1" t="s">
        <v>15</v>
      </c>
      <c r="G5" s="83">
        <v>45743</v>
      </c>
      <c r="H5" s="83"/>
      <c r="I5" s="83"/>
      <c r="J5" s="83"/>
      <c r="L5" s="84" t="s">
        <v>1</v>
      </c>
      <c r="M5" s="84"/>
      <c r="N5" s="84"/>
      <c r="O5" s="1" t="s">
        <v>15</v>
      </c>
      <c r="P5" s="85">
        <f>+G5-G4+1</f>
        <v>249</v>
      </c>
      <c r="Q5" s="85"/>
      <c r="R5" s="85"/>
      <c r="AA5" s="15"/>
      <c r="AB5" s="86" t="s">
        <v>7</v>
      </c>
      <c r="AC5" s="87"/>
      <c r="AD5" s="87"/>
      <c r="AE5" s="87"/>
      <c r="AF5" s="87"/>
      <c r="AG5" s="30">
        <f>+AI5-W4</f>
        <v>-7</v>
      </c>
      <c r="AI5" s="26">
        <f>ROUNDUP(+U4*0.214,0)</f>
        <v>52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>
        <f>+G4</f>
        <v>45495</v>
      </c>
      <c r="D8" s="23">
        <f>+C8+1</f>
        <v>45496</v>
      </c>
      <c r="E8" s="23">
        <f t="shared" ref="E8:AD8" si="0">+D8+1</f>
        <v>45497</v>
      </c>
      <c r="F8" s="23">
        <f t="shared" si="0"/>
        <v>45498</v>
      </c>
      <c r="G8" s="23">
        <f t="shared" si="0"/>
        <v>45499</v>
      </c>
      <c r="H8" s="23">
        <f t="shared" si="0"/>
        <v>45500</v>
      </c>
      <c r="I8" s="23">
        <f t="shared" si="0"/>
        <v>45501</v>
      </c>
      <c r="J8" s="23">
        <f t="shared" si="0"/>
        <v>45502</v>
      </c>
      <c r="K8" s="23">
        <f t="shared" si="0"/>
        <v>45503</v>
      </c>
      <c r="L8" s="23">
        <f t="shared" si="0"/>
        <v>45504</v>
      </c>
      <c r="M8" s="23">
        <f t="shared" si="0"/>
        <v>45505</v>
      </c>
      <c r="N8" s="23">
        <f t="shared" si="0"/>
        <v>45506</v>
      </c>
      <c r="O8" s="23">
        <f t="shared" si="0"/>
        <v>45507</v>
      </c>
      <c r="P8" s="23">
        <f t="shared" si="0"/>
        <v>45508</v>
      </c>
      <c r="Q8" s="23">
        <f t="shared" si="0"/>
        <v>45509</v>
      </c>
      <c r="R8" s="23">
        <f t="shared" si="0"/>
        <v>45510</v>
      </c>
      <c r="S8" s="23">
        <f t="shared" si="0"/>
        <v>45511</v>
      </c>
      <c r="T8" s="23">
        <f t="shared" si="0"/>
        <v>45512</v>
      </c>
      <c r="U8" s="23">
        <f t="shared" si="0"/>
        <v>45513</v>
      </c>
      <c r="V8" s="23">
        <f t="shared" si="0"/>
        <v>45514</v>
      </c>
      <c r="W8" s="23">
        <f>+V8+1</f>
        <v>45515</v>
      </c>
      <c r="X8" s="23">
        <f t="shared" si="0"/>
        <v>45516</v>
      </c>
      <c r="Y8" s="23">
        <f t="shared" si="0"/>
        <v>45517</v>
      </c>
      <c r="Z8" s="23">
        <f t="shared" si="0"/>
        <v>45518</v>
      </c>
      <c r="AA8" s="23">
        <f>+Z8+1</f>
        <v>45519</v>
      </c>
      <c r="AB8" s="23">
        <f t="shared" si="0"/>
        <v>45520</v>
      </c>
      <c r="AC8" s="23">
        <f>+AB8+1</f>
        <v>45521</v>
      </c>
      <c r="AD8" s="24">
        <f t="shared" si="0"/>
        <v>45522</v>
      </c>
      <c r="AE8" s="4"/>
      <c r="AF8" s="71">
        <v>1</v>
      </c>
      <c r="AG8" s="72"/>
    </row>
    <row r="9" spans="1:35" x14ac:dyDescent="0.2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33</v>
      </c>
      <c r="AG9" s="8">
        <f>+COUNTA(C10:AD11)</f>
        <v>3</v>
      </c>
    </row>
    <row r="10" spans="1:35" ht="13.5" customHeight="1" x14ac:dyDescent="0.2">
      <c r="B10" s="73" t="s">
        <v>34</v>
      </c>
      <c r="C10" s="129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 t="s">
        <v>16</v>
      </c>
      <c r="Z10" s="118" t="s">
        <v>16</v>
      </c>
      <c r="AA10" s="118" t="s">
        <v>16</v>
      </c>
      <c r="AB10" s="118"/>
      <c r="AC10" s="118"/>
      <c r="AD10" s="122"/>
      <c r="AE10" s="7"/>
      <c r="AF10" s="9" t="s">
        <v>2</v>
      </c>
      <c r="AG10" s="16">
        <f>COUNTA(C8:AD8)-AG9</f>
        <v>25</v>
      </c>
    </row>
    <row r="11" spans="1:35" ht="13.5" customHeight="1" x14ac:dyDescent="0.2">
      <c r="B11" s="74"/>
      <c r="C11" s="129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22"/>
      <c r="AE11" s="7"/>
      <c r="AF11" s="9" t="s">
        <v>9</v>
      </c>
      <c r="AG11" s="6">
        <f>+COUNTA(C12:AD13)</f>
        <v>9</v>
      </c>
    </row>
    <row r="12" spans="1:35" ht="13.5" customHeight="1" x14ac:dyDescent="0.2">
      <c r="B12" s="68" t="s">
        <v>0</v>
      </c>
      <c r="C12" s="70"/>
      <c r="D12" s="118"/>
      <c r="E12" s="118"/>
      <c r="F12" s="118"/>
      <c r="G12" s="118"/>
      <c r="H12" s="118" t="s">
        <v>11</v>
      </c>
      <c r="I12" s="118" t="s">
        <v>11</v>
      </c>
      <c r="J12" s="118"/>
      <c r="K12" s="118"/>
      <c r="L12" s="118"/>
      <c r="M12" s="118"/>
      <c r="N12" s="118"/>
      <c r="O12" s="118" t="s">
        <v>11</v>
      </c>
      <c r="P12" s="118" t="s">
        <v>11</v>
      </c>
      <c r="Q12" s="118"/>
      <c r="R12" s="118"/>
      <c r="S12" s="118"/>
      <c r="T12" s="118"/>
      <c r="U12" s="118"/>
      <c r="V12" s="118" t="s">
        <v>11</v>
      </c>
      <c r="W12" s="118" t="s">
        <v>11</v>
      </c>
      <c r="X12" s="118" t="s">
        <v>11</v>
      </c>
      <c r="Y12" s="118"/>
      <c r="Z12" s="118"/>
      <c r="AA12" s="118"/>
      <c r="AB12" s="118"/>
      <c r="AC12" s="118" t="s">
        <v>11</v>
      </c>
      <c r="AD12" s="122" t="s">
        <v>11</v>
      </c>
      <c r="AE12" s="7"/>
      <c r="AF12" s="9" t="s">
        <v>12</v>
      </c>
      <c r="AG12" s="10">
        <f>+AG11/AG10</f>
        <v>0.36</v>
      </c>
    </row>
    <row r="13" spans="1:35" ht="13.8" thickBot="1" x14ac:dyDescent="0.25">
      <c r="B13" s="69"/>
      <c r="C13" s="70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60"/>
      <c r="Z13" s="160"/>
      <c r="AA13" s="160"/>
      <c r="AB13" s="118"/>
      <c r="AC13" s="118"/>
      <c r="AD13" s="122"/>
      <c r="AE13" s="7"/>
      <c r="AF13" s="9" t="s">
        <v>13</v>
      </c>
      <c r="AG13" s="6">
        <f>+COUNTA(C14:AD15)</f>
        <v>9</v>
      </c>
    </row>
    <row r="14" spans="1:35" x14ac:dyDescent="0.2">
      <c r="B14" s="60" t="s">
        <v>10</v>
      </c>
      <c r="C14" s="62"/>
      <c r="D14" s="130"/>
      <c r="E14" s="130"/>
      <c r="F14" s="130"/>
      <c r="G14" s="130" t="s">
        <v>11</v>
      </c>
      <c r="H14" s="130"/>
      <c r="I14" s="130" t="s">
        <v>11</v>
      </c>
      <c r="J14" s="130"/>
      <c r="K14" s="130"/>
      <c r="L14" s="130"/>
      <c r="M14" s="130"/>
      <c r="N14" s="130"/>
      <c r="O14" s="130" t="s">
        <v>11</v>
      </c>
      <c r="P14" s="130" t="s">
        <v>11</v>
      </c>
      <c r="Q14" s="130"/>
      <c r="R14" s="130"/>
      <c r="S14" s="130"/>
      <c r="T14" s="130"/>
      <c r="U14" s="130"/>
      <c r="V14" s="130" t="s">
        <v>11</v>
      </c>
      <c r="W14" s="130" t="s">
        <v>11</v>
      </c>
      <c r="X14" s="150" t="s">
        <v>11</v>
      </c>
      <c r="Y14" s="152"/>
      <c r="Z14" s="154"/>
      <c r="AA14" s="156"/>
      <c r="AB14" s="158" t="s">
        <v>11</v>
      </c>
      <c r="AC14" s="130" t="s">
        <v>11</v>
      </c>
      <c r="AD14" s="123"/>
      <c r="AE14" s="7"/>
      <c r="AF14" s="11" t="s">
        <v>4</v>
      </c>
      <c r="AG14" s="12">
        <f>+AG13/AG10</f>
        <v>0.36</v>
      </c>
    </row>
    <row r="15" spans="1:35" ht="13.8" thickBot="1" x14ac:dyDescent="0.25">
      <c r="B15" s="61"/>
      <c r="C15" s="63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51"/>
      <c r="Y15" s="153"/>
      <c r="Z15" s="155"/>
      <c r="AA15" s="157"/>
      <c r="AB15" s="159"/>
      <c r="AC15" s="131"/>
      <c r="AD15" s="124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>
        <f>+AD8+1</f>
        <v>45523</v>
      </c>
      <c r="D17" s="45">
        <f>+C17+1</f>
        <v>45524</v>
      </c>
      <c r="E17" s="45">
        <f t="shared" ref="E17:AD17" si="2">+D17+1</f>
        <v>45525</v>
      </c>
      <c r="F17" s="45">
        <f t="shared" si="2"/>
        <v>45526</v>
      </c>
      <c r="G17" s="45">
        <f t="shared" si="2"/>
        <v>45527</v>
      </c>
      <c r="H17" s="45">
        <f t="shared" si="2"/>
        <v>45528</v>
      </c>
      <c r="I17" s="45">
        <f t="shared" si="2"/>
        <v>45529</v>
      </c>
      <c r="J17" s="45">
        <f t="shared" si="2"/>
        <v>45530</v>
      </c>
      <c r="K17" s="45">
        <f t="shared" si="2"/>
        <v>45531</v>
      </c>
      <c r="L17" s="45">
        <f t="shared" si="2"/>
        <v>45532</v>
      </c>
      <c r="M17" s="45">
        <f t="shared" si="2"/>
        <v>45533</v>
      </c>
      <c r="N17" s="45">
        <f t="shared" si="2"/>
        <v>45534</v>
      </c>
      <c r="O17" s="45">
        <f t="shared" si="2"/>
        <v>45535</v>
      </c>
      <c r="P17" s="45">
        <f t="shared" si="2"/>
        <v>45536</v>
      </c>
      <c r="Q17" s="45">
        <f t="shared" si="2"/>
        <v>45537</v>
      </c>
      <c r="R17" s="45">
        <f t="shared" si="2"/>
        <v>45538</v>
      </c>
      <c r="S17" s="45">
        <f t="shared" si="2"/>
        <v>45539</v>
      </c>
      <c r="T17" s="45">
        <f t="shared" si="2"/>
        <v>45540</v>
      </c>
      <c r="U17" s="45">
        <f t="shared" si="2"/>
        <v>45541</v>
      </c>
      <c r="V17" s="45">
        <f t="shared" si="2"/>
        <v>45542</v>
      </c>
      <c r="W17" s="45">
        <f>+V17+1</f>
        <v>45543</v>
      </c>
      <c r="X17" s="45">
        <f t="shared" si="2"/>
        <v>45544</v>
      </c>
      <c r="Y17" s="45">
        <f t="shared" si="2"/>
        <v>45545</v>
      </c>
      <c r="Z17" s="45">
        <f t="shared" si="2"/>
        <v>45546</v>
      </c>
      <c r="AA17" s="45">
        <f>+Z17+1</f>
        <v>45547</v>
      </c>
      <c r="AB17" s="45">
        <f t="shared" si="2"/>
        <v>45548</v>
      </c>
      <c r="AC17" s="45">
        <f>+AB17+1</f>
        <v>45549</v>
      </c>
      <c r="AD17" s="46">
        <f t="shared" si="2"/>
        <v>45550</v>
      </c>
      <c r="AE17" s="4"/>
      <c r="AF17" s="71">
        <f>+AF8+1</f>
        <v>2</v>
      </c>
      <c r="AG17" s="72"/>
    </row>
    <row r="18" spans="2:33" x14ac:dyDescent="0.2">
      <c r="B18" s="47" t="s">
        <v>8</v>
      </c>
      <c r="C18" s="48" t="str">
        <f>TEXT(WEEKDAY(+C17),"aaa")</f>
        <v>月</v>
      </c>
      <c r="D18" s="49" t="str">
        <f t="shared" ref="D18" si="3">TEXT(WEEKDAY(+D17),"aaa")</f>
        <v>火</v>
      </c>
      <c r="E18" s="49" t="str">
        <f t="shared" ref="E18" si="4">TEXT(WEEKDAY(+E17),"aaa")</f>
        <v>水</v>
      </c>
      <c r="F18" s="49" t="str">
        <f t="shared" ref="F18" si="5">TEXT(WEEKDAY(+F17),"aaa")</f>
        <v>木</v>
      </c>
      <c r="G18" s="49" t="str">
        <f t="shared" ref="G18" si="6">TEXT(WEEKDAY(+G17),"aaa")</f>
        <v>金</v>
      </c>
      <c r="H18" s="49" t="str">
        <f t="shared" ref="H18" si="7">TEXT(WEEKDAY(+H17),"aaa")</f>
        <v>土</v>
      </c>
      <c r="I18" s="49" t="str">
        <f t="shared" ref="I18" si="8">TEXT(WEEKDAY(+I17),"aaa")</f>
        <v>日</v>
      </c>
      <c r="J18" s="49" t="str">
        <f t="shared" ref="J18" si="9">TEXT(WEEKDAY(+J17),"aaa")</f>
        <v>月</v>
      </c>
      <c r="K18" s="49" t="str">
        <f t="shared" ref="K18" si="10">TEXT(WEEKDAY(+K17),"aaa")</f>
        <v>火</v>
      </c>
      <c r="L18" s="49" t="str">
        <f t="shared" ref="L18" si="11">TEXT(WEEKDAY(+L17),"aaa")</f>
        <v>水</v>
      </c>
      <c r="M18" s="49" t="str">
        <f t="shared" ref="M18" si="12">TEXT(WEEKDAY(+M17),"aaa")</f>
        <v>木</v>
      </c>
      <c r="N18" s="49" t="str">
        <f t="shared" ref="N18" si="13">TEXT(WEEKDAY(+N17),"aaa")</f>
        <v>金</v>
      </c>
      <c r="O18" s="49" t="str">
        <f t="shared" ref="O18" si="14">TEXT(WEEKDAY(+O17),"aaa")</f>
        <v>土</v>
      </c>
      <c r="P18" s="49" t="str">
        <f t="shared" ref="P18" si="15">TEXT(WEEKDAY(+P17),"aaa")</f>
        <v>日</v>
      </c>
      <c r="Q18" s="49" t="str">
        <f t="shared" ref="Q18" si="16">TEXT(WEEKDAY(+Q17),"aaa")</f>
        <v>月</v>
      </c>
      <c r="R18" s="49" t="str">
        <f t="shared" ref="R18" si="17">TEXT(WEEKDAY(+R17),"aaa")</f>
        <v>火</v>
      </c>
      <c r="S18" s="49" t="str">
        <f t="shared" ref="S18" si="18">TEXT(WEEKDAY(+S17),"aaa")</f>
        <v>水</v>
      </c>
      <c r="T18" s="49" t="str">
        <f t="shared" ref="T18" si="19">TEXT(WEEKDAY(+T17),"aaa")</f>
        <v>木</v>
      </c>
      <c r="U18" s="49" t="str">
        <f t="shared" ref="U18" si="20">TEXT(WEEKDAY(+U17),"aaa")</f>
        <v>金</v>
      </c>
      <c r="V18" s="49" t="str">
        <f t="shared" ref="V18" si="21">TEXT(WEEKDAY(+V17),"aaa")</f>
        <v>土</v>
      </c>
      <c r="W18" s="49" t="str">
        <f t="shared" ref="W18" si="22">TEXT(WEEKDAY(+W17),"aaa")</f>
        <v>日</v>
      </c>
      <c r="X18" s="49" t="str">
        <f t="shared" ref="X18" si="23">TEXT(WEEKDAY(+X17),"aaa")</f>
        <v>月</v>
      </c>
      <c r="Y18" s="49" t="str">
        <f t="shared" ref="Y18" si="24">TEXT(WEEKDAY(+Y17),"aaa")</f>
        <v>火</v>
      </c>
      <c r="Z18" s="49" t="str">
        <f t="shared" ref="Z18" si="25">TEXT(WEEKDAY(+Z17),"aaa")</f>
        <v>水</v>
      </c>
      <c r="AA18" s="49" t="str">
        <f t="shared" ref="AA18" si="26">TEXT(WEEKDAY(+AA17),"aaa")</f>
        <v>木</v>
      </c>
      <c r="AB18" s="49" t="str">
        <f t="shared" ref="AB18" si="27">TEXT(WEEKDAY(+AB17),"aaa")</f>
        <v>金</v>
      </c>
      <c r="AC18" s="49" t="str">
        <f t="shared" ref="AC18" si="28">TEXT(WEEKDAY(+AC17),"aaa")</f>
        <v>土</v>
      </c>
      <c r="AD18" s="50" t="str">
        <f t="shared" ref="AD18" si="29">TEXT(WEEKDAY(+AD17),"aaa")</f>
        <v>日</v>
      </c>
      <c r="AE18" s="7"/>
      <c r="AF18" s="40" t="s">
        <v>33</v>
      </c>
      <c r="AG18" s="8">
        <f>+COUNTA(C19:AD20)</f>
        <v>0</v>
      </c>
    </row>
    <row r="19" spans="2:33" ht="13.5" customHeight="1" x14ac:dyDescent="0.2">
      <c r="B19" s="73" t="s">
        <v>34</v>
      </c>
      <c r="C19" s="132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21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74"/>
      <c r="C20" s="132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21"/>
      <c r="AE20" s="7"/>
      <c r="AF20" s="9" t="s">
        <v>9</v>
      </c>
      <c r="AG20" s="6">
        <f>+COUNTA(C21:AD22)</f>
        <v>8</v>
      </c>
    </row>
    <row r="21" spans="2:33" ht="13.5" customHeight="1" x14ac:dyDescent="0.2">
      <c r="B21" s="78" t="s">
        <v>0</v>
      </c>
      <c r="C21" s="133"/>
      <c r="D21" s="115"/>
      <c r="E21" s="115"/>
      <c r="F21" s="115"/>
      <c r="G21" s="115"/>
      <c r="H21" s="115" t="s">
        <v>11</v>
      </c>
      <c r="I21" s="115" t="s">
        <v>11</v>
      </c>
      <c r="J21" s="115"/>
      <c r="K21" s="115"/>
      <c r="L21" s="115"/>
      <c r="M21" s="115"/>
      <c r="N21" s="115"/>
      <c r="O21" s="115" t="s">
        <v>11</v>
      </c>
      <c r="P21" s="115" t="s">
        <v>11</v>
      </c>
      <c r="Q21" s="115"/>
      <c r="R21" s="115"/>
      <c r="S21" s="115"/>
      <c r="T21" s="115"/>
      <c r="U21" s="115"/>
      <c r="V21" s="115" t="s">
        <v>11</v>
      </c>
      <c r="W21" s="115" t="s">
        <v>11</v>
      </c>
      <c r="X21" s="115"/>
      <c r="Y21" s="115"/>
      <c r="Z21" s="115"/>
      <c r="AA21" s="115"/>
      <c r="AB21" s="115"/>
      <c r="AC21" s="115" t="s">
        <v>11</v>
      </c>
      <c r="AD21" s="121" t="s">
        <v>11</v>
      </c>
      <c r="AE21" s="7"/>
      <c r="AF21" s="9" t="s">
        <v>12</v>
      </c>
      <c r="AG21" s="10">
        <f>+AG20/AG19</f>
        <v>0.2857142857142857</v>
      </c>
    </row>
    <row r="22" spans="2:33" x14ac:dyDescent="0.2">
      <c r="B22" s="79"/>
      <c r="C22" s="133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21"/>
      <c r="AE22" s="7"/>
      <c r="AF22" s="9" t="s">
        <v>13</v>
      </c>
      <c r="AG22" s="6">
        <f>+COUNTA(C23:AD24)</f>
        <v>8</v>
      </c>
    </row>
    <row r="23" spans="2:33" x14ac:dyDescent="0.2">
      <c r="B23" s="76" t="s">
        <v>10</v>
      </c>
      <c r="C23" s="138"/>
      <c r="D23" s="134"/>
      <c r="E23" s="134"/>
      <c r="F23" s="134"/>
      <c r="G23" s="134"/>
      <c r="H23" s="134" t="s">
        <v>11</v>
      </c>
      <c r="I23" s="134" t="s">
        <v>11</v>
      </c>
      <c r="J23" s="134"/>
      <c r="K23" s="134"/>
      <c r="L23" s="134"/>
      <c r="M23" s="134"/>
      <c r="N23" s="134"/>
      <c r="O23" s="134" t="s">
        <v>11</v>
      </c>
      <c r="P23" s="134" t="s">
        <v>11</v>
      </c>
      <c r="Q23" s="134"/>
      <c r="R23" s="134"/>
      <c r="S23" s="134"/>
      <c r="T23" s="134"/>
      <c r="U23" s="134"/>
      <c r="V23" s="134" t="s">
        <v>11</v>
      </c>
      <c r="W23" s="134" t="s">
        <v>11</v>
      </c>
      <c r="X23" s="134"/>
      <c r="Y23" s="134"/>
      <c r="Z23" s="134"/>
      <c r="AA23" s="134"/>
      <c r="AB23" s="134"/>
      <c r="AC23" s="134" t="s">
        <v>11</v>
      </c>
      <c r="AD23" s="136" t="s">
        <v>11</v>
      </c>
      <c r="AE23" s="7"/>
      <c r="AF23" s="11" t="s">
        <v>4</v>
      </c>
      <c r="AG23" s="12">
        <f>+AG22/AG19</f>
        <v>0.2857142857142857</v>
      </c>
    </row>
    <row r="24" spans="2:33" x14ac:dyDescent="0.2">
      <c r="B24" s="77"/>
      <c r="C24" s="139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7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>
        <f>+AD17+1</f>
        <v>45551</v>
      </c>
      <c r="D26" s="23">
        <f>+C26+1</f>
        <v>45552</v>
      </c>
      <c r="E26" s="23">
        <f t="shared" ref="E26:AD26" si="30">+D26+1</f>
        <v>45553</v>
      </c>
      <c r="F26" s="23">
        <f t="shared" si="30"/>
        <v>45554</v>
      </c>
      <c r="G26" s="23">
        <f t="shared" si="30"/>
        <v>45555</v>
      </c>
      <c r="H26" s="23">
        <f t="shared" si="30"/>
        <v>45556</v>
      </c>
      <c r="I26" s="23">
        <f t="shared" si="30"/>
        <v>45557</v>
      </c>
      <c r="J26" s="23">
        <f t="shared" si="30"/>
        <v>45558</v>
      </c>
      <c r="K26" s="23">
        <f t="shared" si="30"/>
        <v>45559</v>
      </c>
      <c r="L26" s="23">
        <f t="shared" si="30"/>
        <v>45560</v>
      </c>
      <c r="M26" s="23">
        <f t="shared" si="30"/>
        <v>45561</v>
      </c>
      <c r="N26" s="23">
        <f t="shared" si="30"/>
        <v>45562</v>
      </c>
      <c r="O26" s="23">
        <f t="shared" si="30"/>
        <v>45563</v>
      </c>
      <c r="P26" s="23">
        <f t="shared" si="30"/>
        <v>45564</v>
      </c>
      <c r="Q26" s="23">
        <f t="shared" si="30"/>
        <v>45565</v>
      </c>
      <c r="R26" s="23">
        <f t="shared" si="30"/>
        <v>45566</v>
      </c>
      <c r="S26" s="23">
        <f t="shared" si="30"/>
        <v>45567</v>
      </c>
      <c r="T26" s="23">
        <f t="shared" si="30"/>
        <v>45568</v>
      </c>
      <c r="U26" s="23">
        <f t="shared" si="30"/>
        <v>45569</v>
      </c>
      <c r="V26" s="23">
        <f t="shared" si="30"/>
        <v>45570</v>
      </c>
      <c r="W26" s="23">
        <f>+V26+1</f>
        <v>45571</v>
      </c>
      <c r="X26" s="23">
        <f t="shared" si="30"/>
        <v>45572</v>
      </c>
      <c r="Y26" s="23">
        <f t="shared" si="30"/>
        <v>45573</v>
      </c>
      <c r="Z26" s="23">
        <f t="shared" si="30"/>
        <v>45574</v>
      </c>
      <c r="AA26" s="23">
        <f>+Z26+1</f>
        <v>45575</v>
      </c>
      <c r="AB26" s="23">
        <f t="shared" si="30"/>
        <v>45576</v>
      </c>
      <c r="AC26" s="23">
        <f>+AB26+1</f>
        <v>45577</v>
      </c>
      <c r="AD26" s="24">
        <f t="shared" si="30"/>
        <v>45578</v>
      </c>
      <c r="AE26" s="4"/>
      <c r="AF26" s="71">
        <f>+AF17+1</f>
        <v>3</v>
      </c>
      <c r="AG26" s="72"/>
    </row>
    <row r="27" spans="2:33" x14ac:dyDescent="0.2">
      <c r="B27" s="5" t="s">
        <v>8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40" t="s">
        <v>33</v>
      </c>
      <c r="AG27" s="8">
        <f>+COUNTA(C28:AD29)</f>
        <v>0</v>
      </c>
    </row>
    <row r="28" spans="2:33" ht="13.5" customHeight="1" x14ac:dyDescent="0.2">
      <c r="B28" s="73" t="s">
        <v>34</v>
      </c>
      <c r="C28" s="129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22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74"/>
      <c r="C29" s="129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22"/>
      <c r="AE29" s="7"/>
      <c r="AF29" s="9" t="s">
        <v>9</v>
      </c>
      <c r="AG29" s="6">
        <f>+COUNTA(C30:AD31)</f>
        <v>8</v>
      </c>
    </row>
    <row r="30" spans="2:33" ht="13.5" customHeight="1" x14ac:dyDescent="0.2">
      <c r="B30" s="68" t="s">
        <v>0</v>
      </c>
      <c r="C30" s="70"/>
      <c r="D30" s="118"/>
      <c r="E30" s="118"/>
      <c r="F30" s="118"/>
      <c r="G30" s="118"/>
      <c r="H30" s="118" t="s">
        <v>11</v>
      </c>
      <c r="I30" s="118" t="s">
        <v>11</v>
      </c>
      <c r="J30" s="118"/>
      <c r="K30" s="118"/>
      <c r="L30" s="118"/>
      <c r="M30" s="118"/>
      <c r="N30" s="118"/>
      <c r="O30" s="118" t="s">
        <v>11</v>
      </c>
      <c r="P30" s="118" t="s">
        <v>11</v>
      </c>
      <c r="Q30" s="118"/>
      <c r="R30" s="118"/>
      <c r="S30" s="118"/>
      <c r="T30" s="118"/>
      <c r="U30" s="118"/>
      <c r="V30" s="118" t="s">
        <v>11</v>
      </c>
      <c r="W30" s="118" t="s">
        <v>11</v>
      </c>
      <c r="X30" s="118"/>
      <c r="Y30" s="118"/>
      <c r="Z30" s="118"/>
      <c r="AA30" s="118"/>
      <c r="AB30" s="118"/>
      <c r="AC30" s="118" t="s">
        <v>11</v>
      </c>
      <c r="AD30" s="122" t="s">
        <v>11</v>
      </c>
      <c r="AE30" s="7"/>
      <c r="AF30" s="9" t="s">
        <v>12</v>
      </c>
      <c r="AG30" s="10">
        <f>+AG29/AG28</f>
        <v>0.2857142857142857</v>
      </c>
    </row>
    <row r="31" spans="2:33" x14ac:dyDescent="0.2">
      <c r="B31" s="69"/>
      <c r="C31" s="70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22"/>
      <c r="AE31" s="7"/>
      <c r="AF31" s="9" t="s">
        <v>13</v>
      </c>
      <c r="AG31" s="6">
        <f>+COUNTA(C32:AD33)</f>
        <v>7</v>
      </c>
    </row>
    <row r="32" spans="2:33" x14ac:dyDescent="0.2">
      <c r="B32" s="60" t="s">
        <v>10</v>
      </c>
      <c r="C32" s="62"/>
      <c r="D32" s="130"/>
      <c r="E32" s="130"/>
      <c r="F32" s="130"/>
      <c r="G32" s="130"/>
      <c r="H32" s="130"/>
      <c r="I32" s="130" t="s">
        <v>11</v>
      </c>
      <c r="J32" s="130"/>
      <c r="K32" s="130"/>
      <c r="L32" s="130"/>
      <c r="M32" s="130"/>
      <c r="N32" s="130"/>
      <c r="O32" s="130"/>
      <c r="P32" s="130" t="s">
        <v>11</v>
      </c>
      <c r="Q32" s="130" t="s">
        <v>21</v>
      </c>
      <c r="R32" s="130"/>
      <c r="S32" s="130"/>
      <c r="T32" s="130"/>
      <c r="U32" s="130"/>
      <c r="V32" s="130" t="s">
        <v>11</v>
      </c>
      <c r="W32" s="130" t="s">
        <v>11</v>
      </c>
      <c r="X32" s="130"/>
      <c r="Y32" s="130"/>
      <c r="Z32" s="130"/>
      <c r="AA32" s="130"/>
      <c r="AB32" s="130"/>
      <c r="AC32" s="130" t="s">
        <v>11</v>
      </c>
      <c r="AD32" s="123" t="s">
        <v>11</v>
      </c>
      <c r="AE32" s="7"/>
      <c r="AF32" s="11" t="s">
        <v>4</v>
      </c>
      <c r="AG32" s="12">
        <f>+AG31/AG28</f>
        <v>0.25</v>
      </c>
    </row>
    <row r="33" spans="2:33" x14ac:dyDescent="0.2">
      <c r="B33" s="61"/>
      <c r="C33" s="63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4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>
        <f>+AD26+1</f>
        <v>45579</v>
      </c>
      <c r="D35" s="45">
        <f>+C35+1</f>
        <v>45580</v>
      </c>
      <c r="E35" s="45">
        <f t="shared" ref="E35:AD35" si="58">+D35+1</f>
        <v>45581</v>
      </c>
      <c r="F35" s="45">
        <f t="shared" si="58"/>
        <v>45582</v>
      </c>
      <c r="G35" s="45">
        <f t="shared" si="58"/>
        <v>45583</v>
      </c>
      <c r="H35" s="45">
        <f t="shared" si="58"/>
        <v>45584</v>
      </c>
      <c r="I35" s="45">
        <f t="shared" si="58"/>
        <v>45585</v>
      </c>
      <c r="J35" s="45">
        <f t="shared" si="58"/>
        <v>45586</v>
      </c>
      <c r="K35" s="45">
        <f t="shared" si="58"/>
        <v>45587</v>
      </c>
      <c r="L35" s="45">
        <f t="shared" si="58"/>
        <v>45588</v>
      </c>
      <c r="M35" s="45">
        <f t="shared" si="58"/>
        <v>45589</v>
      </c>
      <c r="N35" s="45">
        <f t="shared" si="58"/>
        <v>45590</v>
      </c>
      <c r="O35" s="45">
        <f t="shared" si="58"/>
        <v>45591</v>
      </c>
      <c r="P35" s="45">
        <f t="shared" si="58"/>
        <v>45592</v>
      </c>
      <c r="Q35" s="45">
        <f t="shared" si="58"/>
        <v>45593</v>
      </c>
      <c r="R35" s="45">
        <f t="shared" si="58"/>
        <v>45594</v>
      </c>
      <c r="S35" s="45">
        <f t="shared" si="58"/>
        <v>45595</v>
      </c>
      <c r="T35" s="45">
        <f t="shared" si="58"/>
        <v>45596</v>
      </c>
      <c r="U35" s="45">
        <f t="shared" si="58"/>
        <v>45597</v>
      </c>
      <c r="V35" s="45">
        <f t="shared" si="58"/>
        <v>45598</v>
      </c>
      <c r="W35" s="45">
        <f>+V35+1</f>
        <v>45599</v>
      </c>
      <c r="X35" s="45">
        <f t="shared" si="58"/>
        <v>45600</v>
      </c>
      <c r="Y35" s="45">
        <f t="shared" si="58"/>
        <v>45601</v>
      </c>
      <c r="Z35" s="45">
        <f t="shared" si="58"/>
        <v>45602</v>
      </c>
      <c r="AA35" s="45">
        <f>+Z35+1</f>
        <v>45603</v>
      </c>
      <c r="AB35" s="45">
        <f t="shared" si="58"/>
        <v>45604</v>
      </c>
      <c r="AC35" s="45">
        <f>+AB35+1</f>
        <v>45605</v>
      </c>
      <c r="AD35" s="46">
        <f t="shared" si="58"/>
        <v>45606</v>
      </c>
      <c r="AE35" s="4"/>
      <c r="AF35" s="71">
        <f>+AF26+1</f>
        <v>4</v>
      </c>
      <c r="AG35" s="72"/>
    </row>
    <row r="36" spans="2:33" x14ac:dyDescent="0.2">
      <c r="B36" s="47" t="s">
        <v>8</v>
      </c>
      <c r="C36" s="48" t="str">
        <f>TEXT(WEEKDAY(+C35),"aaa")</f>
        <v>月</v>
      </c>
      <c r="D36" s="49" t="str">
        <f t="shared" ref="D36" si="59">TEXT(WEEKDAY(+D35),"aaa")</f>
        <v>火</v>
      </c>
      <c r="E36" s="49" t="str">
        <f t="shared" ref="E36" si="60">TEXT(WEEKDAY(+E35),"aaa")</f>
        <v>水</v>
      </c>
      <c r="F36" s="49" t="str">
        <f t="shared" ref="F36" si="61">TEXT(WEEKDAY(+F35),"aaa")</f>
        <v>木</v>
      </c>
      <c r="G36" s="49" t="str">
        <f t="shared" ref="G36" si="62">TEXT(WEEKDAY(+G35),"aaa")</f>
        <v>金</v>
      </c>
      <c r="H36" s="49" t="str">
        <f t="shared" ref="H36" si="63">TEXT(WEEKDAY(+H35),"aaa")</f>
        <v>土</v>
      </c>
      <c r="I36" s="49" t="str">
        <f t="shared" ref="I36" si="64">TEXT(WEEKDAY(+I35),"aaa")</f>
        <v>日</v>
      </c>
      <c r="J36" s="49" t="str">
        <f t="shared" ref="J36" si="65">TEXT(WEEKDAY(+J35),"aaa")</f>
        <v>月</v>
      </c>
      <c r="K36" s="49" t="str">
        <f t="shared" ref="K36" si="66">TEXT(WEEKDAY(+K35),"aaa")</f>
        <v>火</v>
      </c>
      <c r="L36" s="49" t="str">
        <f t="shared" ref="L36" si="67">TEXT(WEEKDAY(+L35),"aaa")</f>
        <v>水</v>
      </c>
      <c r="M36" s="49" t="str">
        <f t="shared" ref="M36" si="68">TEXT(WEEKDAY(+M35),"aaa")</f>
        <v>木</v>
      </c>
      <c r="N36" s="49" t="str">
        <f t="shared" ref="N36" si="69">TEXT(WEEKDAY(+N35),"aaa")</f>
        <v>金</v>
      </c>
      <c r="O36" s="49" t="str">
        <f t="shared" ref="O36" si="70">TEXT(WEEKDAY(+O35),"aaa")</f>
        <v>土</v>
      </c>
      <c r="P36" s="49" t="str">
        <f t="shared" ref="P36" si="71">TEXT(WEEKDAY(+P35),"aaa")</f>
        <v>日</v>
      </c>
      <c r="Q36" s="49" t="str">
        <f t="shared" ref="Q36" si="72">TEXT(WEEKDAY(+Q35),"aaa")</f>
        <v>月</v>
      </c>
      <c r="R36" s="49" t="str">
        <f t="shared" ref="R36" si="73">TEXT(WEEKDAY(+R35),"aaa")</f>
        <v>火</v>
      </c>
      <c r="S36" s="49" t="str">
        <f t="shared" ref="S36" si="74">TEXT(WEEKDAY(+S35),"aaa")</f>
        <v>水</v>
      </c>
      <c r="T36" s="49" t="str">
        <f t="shared" ref="T36" si="75">TEXT(WEEKDAY(+T35),"aaa")</f>
        <v>木</v>
      </c>
      <c r="U36" s="49" t="str">
        <f t="shared" ref="U36" si="76">TEXT(WEEKDAY(+U35),"aaa")</f>
        <v>金</v>
      </c>
      <c r="V36" s="49" t="str">
        <f t="shared" ref="V36" si="77">TEXT(WEEKDAY(+V35),"aaa")</f>
        <v>土</v>
      </c>
      <c r="W36" s="49" t="str">
        <f t="shared" ref="W36" si="78">TEXT(WEEKDAY(+W35),"aaa")</f>
        <v>日</v>
      </c>
      <c r="X36" s="49" t="str">
        <f t="shared" ref="X36" si="79">TEXT(WEEKDAY(+X35),"aaa")</f>
        <v>月</v>
      </c>
      <c r="Y36" s="49" t="str">
        <f t="shared" ref="Y36" si="80">TEXT(WEEKDAY(+Y35),"aaa")</f>
        <v>火</v>
      </c>
      <c r="Z36" s="49" t="str">
        <f t="shared" ref="Z36" si="81">TEXT(WEEKDAY(+Z35),"aaa")</f>
        <v>水</v>
      </c>
      <c r="AA36" s="49" t="str">
        <f t="shared" ref="AA36" si="82">TEXT(WEEKDAY(+AA35),"aaa")</f>
        <v>木</v>
      </c>
      <c r="AB36" s="49" t="str">
        <f t="shared" ref="AB36" si="83">TEXT(WEEKDAY(+AB35),"aaa")</f>
        <v>金</v>
      </c>
      <c r="AC36" s="49" t="str">
        <f t="shared" ref="AC36" si="84">TEXT(WEEKDAY(+AC35),"aaa")</f>
        <v>土</v>
      </c>
      <c r="AD36" s="50" t="str">
        <f t="shared" ref="AD36" si="85">TEXT(WEEKDAY(+AD35),"aaa")</f>
        <v>日</v>
      </c>
      <c r="AE36" s="7"/>
      <c r="AF36" s="40" t="s">
        <v>33</v>
      </c>
      <c r="AG36" s="8">
        <f>+COUNTA(C37:AD38)</f>
        <v>0</v>
      </c>
    </row>
    <row r="37" spans="2:33" ht="13.5" customHeight="1" x14ac:dyDescent="0.2">
      <c r="B37" s="73" t="s">
        <v>34</v>
      </c>
      <c r="C37" s="132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21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74"/>
      <c r="C38" s="132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21"/>
      <c r="AE38" s="7"/>
      <c r="AF38" s="9" t="s">
        <v>9</v>
      </c>
      <c r="AG38" s="6">
        <f>+COUNTA(C39:AD40)</f>
        <v>8</v>
      </c>
    </row>
    <row r="39" spans="2:33" ht="13.5" customHeight="1" x14ac:dyDescent="0.2">
      <c r="B39" s="78" t="s">
        <v>0</v>
      </c>
      <c r="C39" s="133"/>
      <c r="D39" s="115"/>
      <c r="E39" s="115"/>
      <c r="F39" s="115"/>
      <c r="G39" s="115"/>
      <c r="H39" s="115" t="s">
        <v>11</v>
      </c>
      <c r="I39" s="115" t="s">
        <v>11</v>
      </c>
      <c r="J39" s="115"/>
      <c r="K39" s="115"/>
      <c r="L39" s="115"/>
      <c r="M39" s="115"/>
      <c r="N39" s="115"/>
      <c r="O39" s="115" t="s">
        <v>11</v>
      </c>
      <c r="P39" s="115" t="s">
        <v>11</v>
      </c>
      <c r="Q39" s="115"/>
      <c r="R39" s="115"/>
      <c r="S39" s="115"/>
      <c r="T39" s="115"/>
      <c r="U39" s="115"/>
      <c r="V39" s="115" t="s">
        <v>11</v>
      </c>
      <c r="W39" s="115" t="s">
        <v>11</v>
      </c>
      <c r="X39" s="115"/>
      <c r="Y39" s="115"/>
      <c r="Z39" s="115"/>
      <c r="AA39" s="115"/>
      <c r="AB39" s="115"/>
      <c r="AC39" s="115" t="s">
        <v>11</v>
      </c>
      <c r="AD39" s="121" t="s">
        <v>11</v>
      </c>
      <c r="AE39" s="7"/>
      <c r="AF39" s="9" t="s">
        <v>12</v>
      </c>
      <c r="AG39" s="10">
        <f>+AG38/AG37</f>
        <v>0.2857142857142857</v>
      </c>
    </row>
    <row r="40" spans="2:33" x14ac:dyDescent="0.2">
      <c r="B40" s="79"/>
      <c r="C40" s="133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21"/>
      <c r="AE40" s="7"/>
      <c r="AF40" s="9" t="s">
        <v>13</v>
      </c>
      <c r="AG40" s="6">
        <f>+COUNTA(C41:AD42)</f>
        <v>5</v>
      </c>
    </row>
    <row r="41" spans="2:33" x14ac:dyDescent="0.2">
      <c r="B41" s="76" t="s">
        <v>10</v>
      </c>
      <c r="C41" s="138"/>
      <c r="D41" s="134"/>
      <c r="E41" s="134"/>
      <c r="F41" s="134"/>
      <c r="G41" s="134"/>
      <c r="H41" s="134"/>
      <c r="I41" s="134" t="s">
        <v>11</v>
      </c>
      <c r="J41" s="134"/>
      <c r="K41" s="134"/>
      <c r="L41" s="134"/>
      <c r="M41" s="134"/>
      <c r="N41" s="134"/>
      <c r="O41" s="134"/>
      <c r="P41" s="134" t="s">
        <v>11</v>
      </c>
      <c r="Q41" s="134"/>
      <c r="R41" s="134"/>
      <c r="S41" s="134"/>
      <c r="T41" s="134"/>
      <c r="U41" s="134"/>
      <c r="V41" s="134"/>
      <c r="W41" s="134" t="s">
        <v>11</v>
      </c>
      <c r="X41" s="134"/>
      <c r="Y41" s="134"/>
      <c r="Z41" s="134"/>
      <c r="AA41" s="134"/>
      <c r="AB41" s="134"/>
      <c r="AC41" s="134" t="s">
        <v>11</v>
      </c>
      <c r="AD41" s="136" t="s">
        <v>11</v>
      </c>
      <c r="AE41" s="7"/>
      <c r="AF41" s="11" t="s">
        <v>4</v>
      </c>
      <c r="AG41" s="12">
        <f>+AG40/AG37</f>
        <v>0.17857142857142858</v>
      </c>
    </row>
    <row r="42" spans="2:33" x14ac:dyDescent="0.2">
      <c r="B42" s="77"/>
      <c r="C42" s="139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7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>
        <f>+AD35+1</f>
        <v>45607</v>
      </c>
      <c r="D44" s="23">
        <f>+C44+1</f>
        <v>45608</v>
      </c>
      <c r="E44" s="23">
        <f t="shared" ref="E44:AD44" si="86">+D44+1</f>
        <v>45609</v>
      </c>
      <c r="F44" s="23">
        <f t="shared" si="86"/>
        <v>45610</v>
      </c>
      <c r="G44" s="23">
        <f t="shared" si="86"/>
        <v>45611</v>
      </c>
      <c r="H44" s="23">
        <f t="shared" si="86"/>
        <v>45612</v>
      </c>
      <c r="I44" s="23">
        <f t="shared" si="86"/>
        <v>45613</v>
      </c>
      <c r="J44" s="23">
        <f t="shared" si="86"/>
        <v>45614</v>
      </c>
      <c r="K44" s="23">
        <f t="shared" si="86"/>
        <v>45615</v>
      </c>
      <c r="L44" s="23">
        <f t="shared" si="86"/>
        <v>45616</v>
      </c>
      <c r="M44" s="23">
        <f t="shared" si="86"/>
        <v>45617</v>
      </c>
      <c r="N44" s="23">
        <f t="shared" si="86"/>
        <v>45618</v>
      </c>
      <c r="O44" s="23">
        <f t="shared" si="86"/>
        <v>45619</v>
      </c>
      <c r="P44" s="23">
        <f t="shared" si="86"/>
        <v>45620</v>
      </c>
      <c r="Q44" s="23">
        <f t="shared" si="86"/>
        <v>45621</v>
      </c>
      <c r="R44" s="23">
        <f t="shared" si="86"/>
        <v>45622</v>
      </c>
      <c r="S44" s="23">
        <f t="shared" si="86"/>
        <v>45623</v>
      </c>
      <c r="T44" s="23">
        <f t="shared" si="86"/>
        <v>45624</v>
      </c>
      <c r="U44" s="23">
        <f t="shared" si="86"/>
        <v>45625</v>
      </c>
      <c r="V44" s="23">
        <f t="shared" si="86"/>
        <v>45626</v>
      </c>
      <c r="W44" s="23">
        <f>+V44+1</f>
        <v>45627</v>
      </c>
      <c r="X44" s="23">
        <f t="shared" si="86"/>
        <v>45628</v>
      </c>
      <c r="Y44" s="23">
        <f t="shared" si="86"/>
        <v>45629</v>
      </c>
      <c r="Z44" s="23">
        <f t="shared" si="86"/>
        <v>45630</v>
      </c>
      <c r="AA44" s="23">
        <f>+Z44+1</f>
        <v>45631</v>
      </c>
      <c r="AB44" s="23">
        <f t="shared" si="86"/>
        <v>45632</v>
      </c>
      <c r="AC44" s="23">
        <f>+AB44+1</f>
        <v>45633</v>
      </c>
      <c r="AD44" s="24">
        <f t="shared" si="86"/>
        <v>45634</v>
      </c>
      <c r="AE44" s="4"/>
      <c r="AF44" s="71">
        <f>+AF35+1</f>
        <v>5</v>
      </c>
      <c r="AG44" s="72"/>
    </row>
    <row r="45" spans="2:33" x14ac:dyDescent="0.2">
      <c r="B45" s="5" t="s">
        <v>8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40" t="s">
        <v>33</v>
      </c>
      <c r="AG45" s="8">
        <f>+COUNTA(C46:AD47)</f>
        <v>0</v>
      </c>
    </row>
    <row r="46" spans="2:33" ht="13.5" customHeight="1" x14ac:dyDescent="0.2">
      <c r="B46" s="73" t="s">
        <v>34</v>
      </c>
      <c r="C46" s="129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22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74"/>
      <c r="C47" s="129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22"/>
      <c r="AE47" s="7"/>
      <c r="AF47" s="9" t="s">
        <v>9</v>
      </c>
      <c r="AG47" s="6">
        <f>+COUNTA(C48:AD49)</f>
        <v>8</v>
      </c>
    </row>
    <row r="48" spans="2:33" ht="13.5" customHeight="1" x14ac:dyDescent="0.2">
      <c r="B48" s="68" t="s">
        <v>0</v>
      </c>
      <c r="C48" s="70"/>
      <c r="D48" s="118"/>
      <c r="E48" s="118"/>
      <c r="F48" s="118"/>
      <c r="G48" s="118"/>
      <c r="H48" s="118" t="s">
        <v>11</v>
      </c>
      <c r="I48" s="118" t="s">
        <v>11</v>
      </c>
      <c r="J48" s="118"/>
      <c r="K48" s="118"/>
      <c r="L48" s="118"/>
      <c r="M48" s="118"/>
      <c r="N48" s="118"/>
      <c r="O48" s="118" t="s">
        <v>11</v>
      </c>
      <c r="P48" s="118" t="s">
        <v>11</v>
      </c>
      <c r="Q48" s="118"/>
      <c r="R48" s="118"/>
      <c r="S48" s="118"/>
      <c r="T48" s="118"/>
      <c r="U48" s="118"/>
      <c r="V48" s="118" t="s">
        <v>11</v>
      </c>
      <c r="W48" s="118" t="s">
        <v>11</v>
      </c>
      <c r="X48" s="118"/>
      <c r="Y48" s="118"/>
      <c r="Z48" s="118"/>
      <c r="AA48" s="118"/>
      <c r="AB48" s="118"/>
      <c r="AC48" s="118" t="s">
        <v>11</v>
      </c>
      <c r="AD48" s="122" t="s">
        <v>11</v>
      </c>
      <c r="AE48" s="7"/>
      <c r="AF48" s="9" t="s">
        <v>12</v>
      </c>
      <c r="AG48" s="10">
        <f>+AG47/AG46</f>
        <v>0.2857142857142857</v>
      </c>
    </row>
    <row r="49" spans="2:33" x14ac:dyDescent="0.2">
      <c r="B49" s="69"/>
      <c r="C49" s="70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22"/>
      <c r="AE49" s="7"/>
      <c r="AF49" s="9" t="s">
        <v>13</v>
      </c>
      <c r="AG49" s="6">
        <f>+COUNTA(C50:AD51)</f>
        <v>6</v>
      </c>
    </row>
    <row r="50" spans="2:33" x14ac:dyDescent="0.2">
      <c r="B50" s="60" t="s">
        <v>10</v>
      </c>
      <c r="C50" s="62"/>
      <c r="D50" s="130"/>
      <c r="E50" s="130"/>
      <c r="F50" s="130"/>
      <c r="G50" s="130"/>
      <c r="H50" s="130"/>
      <c r="I50" s="130" t="s">
        <v>11</v>
      </c>
      <c r="J50" s="130"/>
      <c r="K50" s="130"/>
      <c r="L50" s="130"/>
      <c r="M50" s="130"/>
      <c r="N50" s="130"/>
      <c r="O50" s="130"/>
      <c r="P50" s="130" t="s">
        <v>11</v>
      </c>
      <c r="Q50" s="130"/>
      <c r="R50" s="130"/>
      <c r="S50" s="130" t="s">
        <v>21</v>
      </c>
      <c r="T50" s="130"/>
      <c r="U50" s="130"/>
      <c r="V50" s="130"/>
      <c r="W50" s="130" t="s">
        <v>11</v>
      </c>
      <c r="X50" s="130"/>
      <c r="Y50" s="130"/>
      <c r="Z50" s="130"/>
      <c r="AA50" s="130"/>
      <c r="AB50" s="130"/>
      <c r="AC50" s="130" t="s">
        <v>11</v>
      </c>
      <c r="AD50" s="123" t="s">
        <v>11</v>
      </c>
      <c r="AE50" s="7"/>
      <c r="AF50" s="11" t="s">
        <v>4</v>
      </c>
      <c r="AG50" s="12">
        <f>+AG49/AG46</f>
        <v>0.21428571428571427</v>
      </c>
    </row>
    <row r="51" spans="2:33" x14ac:dyDescent="0.2">
      <c r="B51" s="61"/>
      <c r="C51" s="63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24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>
        <f>+AD44+1</f>
        <v>45635</v>
      </c>
      <c r="D53" s="45">
        <f>+C53+1</f>
        <v>45636</v>
      </c>
      <c r="E53" s="45">
        <f t="shared" ref="E53:AD53" si="114">+D53+1</f>
        <v>45637</v>
      </c>
      <c r="F53" s="45">
        <f t="shared" si="114"/>
        <v>45638</v>
      </c>
      <c r="G53" s="45">
        <f t="shared" si="114"/>
        <v>45639</v>
      </c>
      <c r="H53" s="45">
        <f t="shared" si="114"/>
        <v>45640</v>
      </c>
      <c r="I53" s="45">
        <f t="shared" si="114"/>
        <v>45641</v>
      </c>
      <c r="J53" s="45">
        <f t="shared" si="114"/>
        <v>45642</v>
      </c>
      <c r="K53" s="45">
        <f t="shared" si="114"/>
        <v>45643</v>
      </c>
      <c r="L53" s="45">
        <f t="shared" si="114"/>
        <v>45644</v>
      </c>
      <c r="M53" s="45">
        <f t="shared" si="114"/>
        <v>45645</v>
      </c>
      <c r="N53" s="45">
        <f t="shared" si="114"/>
        <v>45646</v>
      </c>
      <c r="O53" s="45">
        <f t="shared" si="114"/>
        <v>45647</v>
      </c>
      <c r="P53" s="45">
        <f t="shared" si="114"/>
        <v>45648</v>
      </c>
      <c r="Q53" s="45">
        <f t="shared" si="114"/>
        <v>45649</v>
      </c>
      <c r="R53" s="45">
        <f t="shared" si="114"/>
        <v>45650</v>
      </c>
      <c r="S53" s="45">
        <f t="shared" si="114"/>
        <v>45651</v>
      </c>
      <c r="T53" s="45">
        <f t="shared" si="114"/>
        <v>45652</v>
      </c>
      <c r="U53" s="45">
        <f t="shared" si="114"/>
        <v>45653</v>
      </c>
      <c r="V53" s="45">
        <f t="shared" si="114"/>
        <v>45654</v>
      </c>
      <c r="W53" s="45">
        <f>+V53+1</f>
        <v>45655</v>
      </c>
      <c r="X53" s="45">
        <f t="shared" si="114"/>
        <v>45656</v>
      </c>
      <c r="Y53" s="45">
        <f t="shared" si="114"/>
        <v>45657</v>
      </c>
      <c r="Z53" s="45">
        <f t="shared" si="114"/>
        <v>45658</v>
      </c>
      <c r="AA53" s="45">
        <f>+Z53+1</f>
        <v>45659</v>
      </c>
      <c r="AB53" s="45">
        <f t="shared" si="114"/>
        <v>45660</v>
      </c>
      <c r="AC53" s="45">
        <f>+AB53+1</f>
        <v>45661</v>
      </c>
      <c r="AD53" s="46">
        <f t="shared" si="114"/>
        <v>45662</v>
      </c>
      <c r="AE53" s="4"/>
      <c r="AF53" s="71">
        <f>+AF44+1</f>
        <v>6</v>
      </c>
      <c r="AG53" s="72"/>
    </row>
    <row r="54" spans="2:33" x14ac:dyDescent="0.2">
      <c r="B54" s="47" t="s">
        <v>8</v>
      </c>
      <c r="C54" s="48" t="str">
        <f>TEXT(WEEKDAY(+C53),"aaa")</f>
        <v>月</v>
      </c>
      <c r="D54" s="49" t="str">
        <f t="shared" ref="D54" si="115">TEXT(WEEKDAY(+D53),"aaa")</f>
        <v>火</v>
      </c>
      <c r="E54" s="49" t="str">
        <f t="shared" ref="E54" si="116">TEXT(WEEKDAY(+E53),"aaa")</f>
        <v>水</v>
      </c>
      <c r="F54" s="49" t="str">
        <f t="shared" ref="F54" si="117">TEXT(WEEKDAY(+F53),"aaa")</f>
        <v>木</v>
      </c>
      <c r="G54" s="49" t="str">
        <f t="shared" ref="G54" si="118">TEXT(WEEKDAY(+G53),"aaa")</f>
        <v>金</v>
      </c>
      <c r="H54" s="49" t="str">
        <f t="shared" ref="H54" si="119">TEXT(WEEKDAY(+H53),"aaa")</f>
        <v>土</v>
      </c>
      <c r="I54" s="49" t="str">
        <f t="shared" ref="I54" si="120">TEXT(WEEKDAY(+I53),"aaa")</f>
        <v>日</v>
      </c>
      <c r="J54" s="49" t="str">
        <f t="shared" ref="J54" si="121">TEXT(WEEKDAY(+J53),"aaa")</f>
        <v>月</v>
      </c>
      <c r="K54" s="49" t="str">
        <f t="shared" ref="K54" si="122">TEXT(WEEKDAY(+K53),"aaa")</f>
        <v>火</v>
      </c>
      <c r="L54" s="49" t="str">
        <f t="shared" ref="L54" si="123">TEXT(WEEKDAY(+L53),"aaa")</f>
        <v>水</v>
      </c>
      <c r="M54" s="49" t="str">
        <f t="shared" ref="M54" si="124">TEXT(WEEKDAY(+M53),"aaa")</f>
        <v>木</v>
      </c>
      <c r="N54" s="49" t="str">
        <f t="shared" ref="N54" si="125">TEXT(WEEKDAY(+N53),"aaa")</f>
        <v>金</v>
      </c>
      <c r="O54" s="49" t="str">
        <f t="shared" ref="O54" si="126">TEXT(WEEKDAY(+O53),"aaa")</f>
        <v>土</v>
      </c>
      <c r="P54" s="49" t="str">
        <f t="shared" ref="P54" si="127">TEXT(WEEKDAY(+P53),"aaa")</f>
        <v>日</v>
      </c>
      <c r="Q54" s="49" t="str">
        <f t="shared" ref="Q54" si="128">TEXT(WEEKDAY(+Q53),"aaa")</f>
        <v>月</v>
      </c>
      <c r="R54" s="49" t="str">
        <f t="shared" ref="R54" si="129">TEXT(WEEKDAY(+R53),"aaa")</f>
        <v>火</v>
      </c>
      <c r="S54" s="49" t="str">
        <f t="shared" ref="S54" si="130">TEXT(WEEKDAY(+S53),"aaa")</f>
        <v>水</v>
      </c>
      <c r="T54" s="49" t="str">
        <f t="shared" ref="T54" si="131">TEXT(WEEKDAY(+T53),"aaa")</f>
        <v>木</v>
      </c>
      <c r="U54" s="49" t="str">
        <f t="shared" ref="U54" si="132">TEXT(WEEKDAY(+U53),"aaa")</f>
        <v>金</v>
      </c>
      <c r="V54" s="49" t="str">
        <f t="shared" ref="V54" si="133">TEXT(WEEKDAY(+V53),"aaa")</f>
        <v>土</v>
      </c>
      <c r="W54" s="49" t="str">
        <f t="shared" ref="W54" si="134">TEXT(WEEKDAY(+W53),"aaa")</f>
        <v>日</v>
      </c>
      <c r="X54" s="49" t="str">
        <f t="shared" ref="X54" si="135">TEXT(WEEKDAY(+X53),"aaa")</f>
        <v>月</v>
      </c>
      <c r="Y54" s="49" t="str">
        <f t="shared" ref="Y54" si="136">TEXT(WEEKDAY(+Y53),"aaa")</f>
        <v>火</v>
      </c>
      <c r="Z54" s="49" t="str">
        <f t="shared" ref="Z54" si="137">TEXT(WEEKDAY(+Z53),"aaa")</f>
        <v>水</v>
      </c>
      <c r="AA54" s="49" t="str">
        <f t="shared" ref="AA54" si="138">TEXT(WEEKDAY(+AA53),"aaa")</f>
        <v>木</v>
      </c>
      <c r="AB54" s="49" t="str">
        <f t="shared" ref="AB54" si="139">TEXT(WEEKDAY(+AB53),"aaa")</f>
        <v>金</v>
      </c>
      <c r="AC54" s="49" t="str">
        <f t="shared" ref="AC54" si="140">TEXT(WEEKDAY(+AC53),"aaa")</f>
        <v>土</v>
      </c>
      <c r="AD54" s="50" t="str">
        <f t="shared" ref="AD54" si="141">TEXT(WEEKDAY(+AD53),"aaa")</f>
        <v>日</v>
      </c>
      <c r="AE54" s="7"/>
      <c r="AF54" s="40" t="s">
        <v>33</v>
      </c>
      <c r="AG54" s="8">
        <f>+COUNTA(C55:AD56)</f>
        <v>6</v>
      </c>
    </row>
    <row r="55" spans="2:33" ht="13.5" customHeight="1" x14ac:dyDescent="0.2">
      <c r="B55" s="73" t="s">
        <v>34</v>
      </c>
      <c r="C55" s="132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 t="s">
        <v>17</v>
      </c>
      <c r="X55" s="115" t="s">
        <v>17</v>
      </c>
      <c r="Y55" s="115" t="s">
        <v>17</v>
      </c>
      <c r="Z55" s="115" t="s">
        <v>17</v>
      </c>
      <c r="AA55" s="115" t="s">
        <v>17</v>
      </c>
      <c r="AB55" s="115" t="s">
        <v>17</v>
      </c>
      <c r="AC55" s="115"/>
      <c r="AD55" s="121"/>
      <c r="AE55" s="7"/>
      <c r="AF55" s="9" t="s">
        <v>2</v>
      </c>
      <c r="AG55" s="16">
        <f>COUNTA(C53:AD53)-AG54</f>
        <v>22</v>
      </c>
    </row>
    <row r="56" spans="2:33" ht="13.5" customHeight="1" x14ac:dyDescent="0.2">
      <c r="B56" s="74"/>
      <c r="C56" s="132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21"/>
      <c r="AE56" s="7"/>
      <c r="AF56" s="9" t="s">
        <v>9</v>
      </c>
      <c r="AG56" s="6">
        <f>+COUNTA(C57:AD58)</f>
        <v>7</v>
      </c>
    </row>
    <row r="57" spans="2:33" ht="13.5" customHeight="1" x14ac:dyDescent="0.2">
      <c r="B57" s="78" t="s">
        <v>0</v>
      </c>
      <c r="C57" s="133"/>
      <c r="D57" s="115"/>
      <c r="E57" s="115"/>
      <c r="F57" s="115"/>
      <c r="G57" s="115"/>
      <c r="H57" s="115" t="s">
        <v>11</v>
      </c>
      <c r="I57" s="115" t="s">
        <v>11</v>
      </c>
      <c r="J57" s="115"/>
      <c r="K57" s="115"/>
      <c r="L57" s="115"/>
      <c r="M57" s="115"/>
      <c r="N57" s="115"/>
      <c r="O57" s="115" t="s">
        <v>11</v>
      </c>
      <c r="P57" s="115" t="s">
        <v>11</v>
      </c>
      <c r="Q57" s="115"/>
      <c r="R57" s="115"/>
      <c r="S57" s="115"/>
      <c r="T57" s="115"/>
      <c r="U57" s="115"/>
      <c r="V57" s="115" t="s">
        <v>11</v>
      </c>
      <c r="W57" s="115"/>
      <c r="X57" s="115"/>
      <c r="Y57" s="115"/>
      <c r="Z57" s="115"/>
      <c r="AA57" s="115"/>
      <c r="AB57" s="115"/>
      <c r="AC57" s="115" t="s">
        <v>11</v>
      </c>
      <c r="AD57" s="121" t="s">
        <v>11</v>
      </c>
      <c r="AE57" s="7"/>
      <c r="AF57" s="9" t="s">
        <v>12</v>
      </c>
      <c r="AG57" s="10">
        <f>+AG56/AG55</f>
        <v>0.31818181818181818</v>
      </c>
    </row>
    <row r="58" spans="2:33" ht="13.8" thickBot="1" x14ac:dyDescent="0.25">
      <c r="B58" s="79"/>
      <c r="C58" s="133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25"/>
      <c r="X58" s="125"/>
      <c r="Y58" s="125"/>
      <c r="Z58" s="125"/>
      <c r="AA58" s="125"/>
      <c r="AB58" s="125"/>
      <c r="AC58" s="115"/>
      <c r="AD58" s="121"/>
      <c r="AE58" s="7"/>
      <c r="AF58" s="9" t="s">
        <v>13</v>
      </c>
      <c r="AG58" s="6">
        <f>+COUNTA(C59:AD60)</f>
        <v>4</v>
      </c>
    </row>
    <row r="59" spans="2:33" x14ac:dyDescent="0.2">
      <c r="B59" s="76" t="s">
        <v>10</v>
      </c>
      <c r="C59" s="138"/>
      <c r="D59" s="134"/>
      <c r="E59" s="134"/>
      <c r="F59" s="134"/>
      <c r="G59" s="134"/>
      <c r="H59" s="134"/>
      <c r="I59" s="134" t="s">
        <v>11</v>
      </c>
      <c r="J59" s="134"/>
      <c r="K59" s="134"/>
      <c r="L59" s="134"/>
      <c r="M59" s="134"/>
      <c r="N59" s="134"/>
      <c r="O59" s="134"/>
      <c r="P59" s="134" t="s">
        <v>11</v>
      </c>
      <c r="Q59" s="134"/>
      <c r="R59" s="134"/>
      <c r="S59" s="134"/>
      <c r="T59" s="134"/>
      <c r="U59" s="134"/>
      <c r="V59" s="140"/>
      <c r="W59" s="142"/>
      <c r="X59" s="144"/>
      <c r="Y59" s="144"/>
      <c r="Z59" s="144"/>
      <c r="AA59" s="144"/>
      <c r="AB59" s="146"/>
      <c r="AC59" s="148" t="s">
        <v>11</v>
      </c>
      <c r="AD59" s="136" t="s">
        <v>11</v>
      </c>
      <c r="AE59" s="7"/>
      <c r="AF59" s="11" t="s">
        <v>4</v>
      </c>
      <c r="AG59" s="12">
        <f>+AG58/AG55</f>
        <v>0.18181818181818182</v>
      </c>
    </row>
    <row r="60" spans="2:33" ht="13.8" thickBot="1" x14ac:dyDescent="0.25">
      <c r="B60" s="77"/>
      <c r="C60" s="139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41"/>
      <c r="W60" s="143"/>
      <c r="X60" s="145"/>
      <c r="Y60" s="145"/>
      <c r="Z60" s="145"/>
      <c r="AA60" s="145"/>
      <c r="AB60" s="147"/>
      <c r="AC60" s="149"/>
      <c r="AD60" s="137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>
        <f>+AD53+1</f>
        <v>45663</v>
      </c>
      <c r="D62" s="23">
        <f>+C62+1</f>
        <v>45664</v>
      </c>
      <c r="E62" s="23">
        <f t="shared" ref="E62:AD62" si="142">+D62+1</f>
        <v>45665</v>
      </c>
      <c r="F62" s="23">
        <f t="shared" si="142"/>
        <v>45666</v>
      </c>
      <c r="G62" s="23">
        <f t="shared" si="142"/>
        <v>45667</v>
      </c>
      <c r="H62" s="23">
        <f t="shared" si="142"/>
        <v>45668</v>
      </c>
      <c r="I62" s="23">
        <f t="shared" si="142"/>
        <v>45669</v>
      </c>
      <c r="J62" s="23">
        <f t="shared" si="142"/>
        <v>45670</v>
      </c>
      <c r="K62" s="23">
        <f t="shared" si="142"/>
        <v>45671</v>
      </c>
      <c r="L62" s="23">
        <f t="shared" si="142"/>
        <v>45672</v>
      </c>
      <c r="M62" s="23">
        <f t="shared" si="142"/>
        <v>45673</v>
      </c>
      <c r="N62" s="23">
        <f t="shared" si="142"/>
        <v>45674</v>
      </c>
      <c r="O62" s="23">
        <f t="shared" si="142"/>
        <v>45675</v>
      </c>
      <c r="P62" s="23">
        <f t="shared" si="142"/>
        <v>45676</v>
      </c>
      <c r="Q62" s="23">
        <f t="shared" si="142"/>
        <v>45677</v>
      </c>
      <c r="R62" s="23">
        <f t="shared" si="142"/>
        <v>45678</v>
      </c>
      <c r="S62" s="23">
        <f t="shared" si="142"/>
        <v>45679</v>
      </c>
      <c r="T62" s="23">
        <f t="shared" si="142"/>
        <v>45680</v>
      </c>
      <c r="U62" s="23">
        <f t="shared" si="142"/>
        <v>45681</v>
      </c>
      <c r="V62" s="23">
        <f t="shared" si="142"/>
        <v>45682</v>
      </c>
      <c r="W62" s="23">
        <f>+V62+1</f>
        <v>45683</v>
      </c>
      <c r="X62" s="23">
        <f t="shared" si="142"/>
        <v>45684</v>
      </c>
      <c r="Y62" s="23">
        <f t="shared" si="142"/>
        <v>45685</v>
      </c>
      <c r="Z62" s="23">
        <f t="shared" si="142"/>
        <v>45686</v>
      </c>
      <c r="AA62" s="23">
        <f>+Z62+1</f>
        <v>45687</v>
      </c>
      <c r="AB62" s="23">
        <f t="shared" si="142"/>
        <v>45688</v>
      </c>
      <c r="AC62" s="23">
        <f>+AB62+1</f>
        <v>45689</v>
      </c>
      <c r="AD62" s="24">
        <f t="shared" si="142"/>
        <v>45690</v>
      </c>
      <c r="AE62" s="4"/>
      <c r="AF62" s="71">
        <f>+AF53+1</f>
        <v>7</v>
      </c>
      <c r="AG62" s="72"/>
    </row>
    <row r="63" spans="2:33" x14ac:dyDescent="0.2">
      <c r="B63" s="5" t="s">
        <v>8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40" t="s">
        <v>33</v>
      </c>
      <c r="AG63" s="8">
        <f>+COUNTA(C64:AD65)</f>
        <v>0</v>
      </c>
    </row>
    <row r="64" spans="2:33" ht="13.5" customHeight="1" x14ac:dyDescent="0.2">
      <c r="B64" s="73" t="s">
        <v>34</v>
      </c>
      <c r="C64" s="129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22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74"/>
      <c r="C65" s="129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22"/>
      <c r="AE65" s="7"/>
      <c r="AF65" s="9" t="s">
        <v>9</v>
      </c>
      <c r="AG65" s="6">
        <f>+COUNTA(C66:AD67)</f>
        <v>8</v>
      </c>
    </row>
    <row r="66" spans="2:33" ht="13.5" customHeight="1" x14ac:dyDescent="0.2">
      <c r="B66" s="68" t="s">
        <v>0</v>
      </c>
      <c r="C66" s="70"/>
      <c r="D66" s="118"/>
      <c r="E66" s="118"/>
      <c r="F66" s="118"/>
      <c r="G66" s="118"/>
      <c r="H66" s="118" t="s">
        <v>11</v>
      </c>
      <c r="I66" s="118" t="s">
        <v>11</v>
      </c>
      <c r="J66" s="118"/>
      <c r="K66" s="118"/>
      <c r="L66" s="118"/>
      <c r="M66" s="118"/>
      <c r="N66" s="118"/>
      <c r="O66" s="118" t="s">
        <v>11</v>
      </c>
      <c r="P66" s="118" t="s">
        <v>11</v>
      </c>
      <c r="Q66" s="118"/>
      <c r="R66" s="118"/>
      <c r="S66" s="118"/>
      <c r="T66" s="118"/>
      <c r="U66" s="118"/>
      <c r="V66" s="118" t="s">
        <v>11</v>
      </c>
      <c r="W66" s="118" t="s">
        <v>11</v>
      </c>
      <c r="X66" s="118"/>
      <c r="Y66" s="118"/>
      <c r="Z66" s="118"/>
      <c r="AA66" s="118"/>
      <c r="AB66" s="118"/>
      <c r="AC66" s="118" t="s">
        <v>11</v>
      </c>
      <c r="AD66" s="122" t="s">
        <v>11</v>
      </c>
      <c r="AE66" s="7"/>
      <c r="AF66" s="9" t="s">
        <v>12</v>
      </c>
      <c r="AG66" s="10">
        <f>+AG65/AG64</f>
        <v>0.2857142857142857</v>
      </c>
    </row>
    <row r="67" spans="2:33" x14ac:dyDescent="0.2">
      <c r="B67" s="69"/>
      <c r="C67" s="70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22"/>
      <c r="AE67" s="7"/>
      <c r="AF67" s="9" t="s">
        <v>13</v>
      </c>
      <c r="AG67" s="6">
        <f>+COUNTA(C68:AD69)</f>
        <v>5</v>
      </c>
    </row>
    <row r="68" spans="2:33" x14ac:dyDescent="0.2">
      <c r="B68" s="60" t="s">
        <v>10</v>
      </c>
      <c r="C68" s="62"/>
      <c r="D68" s="130"/>
      <c r="E68" s="130"/>
      <c r="F68" s="130"/>
      <c r="G68" s="130"/>
      <c r="H68" s="130"/>
      <c r="I68" s="130" t="s">
        <v>11</v>
      </c>
      <c r="J68" s="130"/>
      <c r="K68" s="130"/>
      <c r="L68" s="130"/>
      <c r="M68" s="130"/>
      <c r="N68" s="130"/>
      <c r="O68" s="130"/>
      <c r="P68" s="130" t="s">
        <v>11</v>
      </c>
      <c r="Q68" s="130"/>
      <c r="R68" s="130"/>
      <c r="S68" s="130"/>
      <c r="T68" s="130"/>
      <c r="U68" s="130"/>
      <c r="V68" s="130"/>
      <c r="W68" s="130" t="s">
        <v>11</v>
      </c>
      <c r="X68" s="130"/>
      <c r="Y68" s="130"/>
      <c r="Z68" s="130"/>
      <c r="AA68" s="130"/>
      <c r="AB68" s="130"/>
      <c r="AC68" s="130" t="s">
        <v>11</v>
      </c>
      <c r="AD68" s="123" t="s">
        <v>11</v>
      </c>
      <c r="AE68" s="7"/>
      <c r="AF68" s="11" t="s">
        <v>4</v>
      </c>
      <c r="AG68" s="12">
        <f>+AG67/AG64</f>
        <v>0.17857142857142858</v>
      </c>
    </row>
    <row r="69" spans="2:33" x14ac:dyDescent="0.2">
      <c r="B69" s="61"/>
      <c r="C69" s="63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24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>
        <f>+AD62+1</f>
        <v>45691</v>
      </c>
      <c r="D71" s="45">
        <f>+C71+1</f>
        <v>45692</v>
      </c>
      <c r="E71" s="45">
        <f t="shared" ref="E71:AD71" si="170">+D71+1</f>
        <v>45693</v>
      </c>
      <c r="F71" s="45">
        <f t="shared" si="170"/>
        <v>45694</v>
      </c>
      <c r="G71" s="45">
        <f t="shared" si="170"/>
        <v>45695</v>
      </c>
      <c r="H71" s="45">
        <f t="shared" si="170"/>
        <v>45696</v>
      </c>
      <c r="I71" s="45">
        <f t="shared" si="170"/>
        <v>45697</v>
      </c>
      <c r="J71" s="45">
        <f t="shared" si="170"/>
        <v>45698</v>
      </c>
      <c r="K71" s="45">
        <f t="shared" si="170"/>
        <v>45699</v>
      </c>
      <c r="L71" s="45">
        <f t="shared" si="170"/>
        <v>45700</v>
      </c>
      <c r="M71" s="45">
        <f t="shared" si="170"/>
        <v>45701</v>
      </c>
      <c r="N71" s="45">
        <f t="shared" si="170"/>
        <v>45702</v>
      </c>
      <c r="O71" s="45">
        <f t="shared" si="170"/>
        <v>45703</v>
      </c>
      <c r="P71" s="45">
        <f t="shared" si="170"/>
        <v>45704</v>
      </c>
      <c r="Q71" s="45">
        <f t="shared" si="170"/>
        <v>45705</v>
      </c>
      <c r="R71" s="45">
        <f t="shared" si="170"/>
        <v>45706</v>
      </c>
      <c r="S71" s="45">
        <f t="shared" si="170"/>
        <v>45707</v>
      </c>
      <c r="T71" s="45">
        <f t="shared" si="170"/>
        <v>45708</v>
      </c>
      <c r="U71" s="45">
        <f t="shared" si="170"/>
        <v>45709</v>
      </c>
      <c r="V71" s="45">
        <f t="shared" si="170"/>
        <v>45710</v>
      </c>
      <c r="W71" s="45">
        <f>+V71+1</f>
        <v>45711</v>
      </c>
      <c r="X71" s="45">
        <f t="shared" si="170"/>
        <v>45712</v>
      </c>
      <c r="Y71" s="45">
        <f t="shared" si="170"/>
        <v>45713</v>
      </c>
      <c r="Z71" s="45">
        <f t="shared" si="170"/>
        <v>45714</v>
      </c>
      <c r="AA71" s="45">
        <f>+Z71+1</f>
        <v>45715</v>
      </c>
      <c r="AB71" s="45">
        <f t="shared" si="170"/>
        <v>45716</v>
      </c>
      <c r="AC71" s="45">
        <f>+AB71+1</f>
        <v>45717</v>
      </c>
      <c r="AD71" s="46">
        <f t="shared" si="170"/>
        <v>45718</v>
      </c>
      <c r="AE71" s="4"/>
      <c r="AF71" s="71">
        <f>+AF62+1</f>
        <v>8</v>
      </c>
      <c r="AG71" s="72"/>
    </row>
    <row r="72" spans="2:33" x14ac:dyDescent="0.2">
      <c r="B72" s="47" t="s">
        <v>8</v>
      </c>
      <c r="C72" s="48" t="str">
        <f>TEXT(WEEKDAY(+C71),"aaa")</f>
        <v>月</v>
      </c>
      <c r="D72" s="49" t="str">
        <f t="shared" ref="D72" si="171">TEXT(WEEKDAY(+D71),"aaa")</f>
        <v>火</v>
      </c>
      <c r="E72" s="49" t="str">
        <f t="shared" ref="E72" si="172">TEXT(WEEKDAY(+E71),"aaa")</f>
        <v>水</v>
      </c>
      <c r="F72" s="49" t="str">
        <f t="shared" ref="F72" si="173">TEXT(WEEKDAY(+F71),"aaa")</f>
        <v>木</v>
      </c>
      <c r="G72" s="49" t="str">
        <f t="shared" ref="G72" si="174">TEXT(WEEKDAY(+G71),"aaa")</f>
        <v>金</v>
      </c>
      <c r="H72" s="49" t="str">
        <f t="shared" ref="H72" si="175">TEXT(WEEKDAY(+H71),"aaa")</f>
        <v>土</v>
      </c>
      <c r="I72" s="49" t="str">
        <f t="shared" ref="I72" si="176">TEXT(WEEKDAY(+I71),"aaa")</f>
        <v>日</v>
      </c>
      <c r="J72" s="49" t="str">
        <f t="shared" ref="J72" si="177">TEXT(WEEKDAY(+J71),"aaa")</f>
        <v>月</v>
      </c>
      <c r="K72" s="49" t="str">
        <f t="shared" ref="K72" si="178">TEXT(WEEKDAY(+K71),"aaa")</f>
        <v>火</v>
      </c>
      <c r="L72" s="49" t="str">
        <f t="shared" ref="L72" si="179">TEXT(WEEKDAY(+L71),"aaa")</f>
        <v>水</v>
      </c>
      <c r="M72" s="49" t="str">
        <f t="shared" ref="M72" si="180">TEXT(WEEKDAY(+M71),"aaa")</f>
        <v>木</v>
      </c>
      <c r="N72" s="49" t="str">
        <f t="shared" ref="N72" si="181">TEXT(WEEKDAY(+N71),"aaa")</f>
        <v>金</v>
      </c>
      <c r="O72" s="49" t="str">
        <f t="shared" ref="O72" si="182">TEXT(WEEKDAY(+O71),"aaa")</f>
        <v>土</v>
      </c>
      <c r="P72" s="49" t="str">
        <f t="shared" ref="P72" si="183">TEXT(WEEKDAY(+P71),"aaa")</f>
        <v>日</v>
      </c>
      <c r="Q72" s="49" t="str">
        <f t="shared" ref="Q72" si="184">TEXT(WEEKDAY(+Q71),"aaa")</f>
        <v>月</v>
      </c>
      <c r="R72" s="49" t="str">
        <f t="shared" ref="R72" si="185">TEXT(WEEKDAY(+R71),"aaa")</f>
        <v>火</v>
      </c>
      <c r="S72" s="49" t="str">
        <f t="shared" ref="S72" si="186">TEXT(WEEKDAY(+S71),"aaa")</f>
        <v>水</v>
      </c>
      <c r="T72" s="49" t="str">
        <f t="shared" ref="T72" si="187">TEXT(WEEKDAY(+T71),"aaa")</f>
        <v>木</v>
      </c>
      <c r="U72" s="49" t="str">
        <f t="shared" ref="U72" si="188">TEXT(WEEKDAY(+U71),"aaa")</f>
        <v>金</v>
      </c>
      <c r="V72" s="49" t="str">
        <f t="shared" ref="V72" si="189">TEXT(WEEKDAY(+V71),"aaa")</f>
        <v>土</v>
      </c>
      <c r="W72" s="49" t="str">
        <f t="shared" ref="W72" si="190">TEXT(WEEKDAY(+W71),"aaa")</f>
        <v>日</v>
      </c>
      <c r="X72" s="49" t="str">
        <f t="shared" ref="X72" si="191">TEXT(WEEKDAY(+X71),"aaa")</f>
        <v>月</v>
      </c>
      <c r="Y72" s="49" t="str">
        <f t="shared" ref="Y72" si="192">TEXT(WEEKDAY(+Y71),"aaa")</f>
        <v>火</v>
      </c>
      <c r="Z72" s="49" t="str">
        <f t="shared" ref="Z72" si="193">TEXT(WEEKDAY(+Z71),"aaa")</f>
        <v>水</v>
      </c>
      <c r="AA72" s="49" t="str">
        <f t="shared" ref="AA72" si="194">TEXT(WEEKDAY(+AA71),"aaa")</f>
        <v>木</v>
      </c>
      <c r="AB72" s="49" t="str">
        <f t="shared" ref="AB72" si="195">TEXT(WEEKDAY(+AB71),"aaa")</f>
        <v>金</v>
      </c>
      <c r="AC72" s="49" t="str">
        <f t="shared" ref="AC72" si="196">TEXT(WEEKDAY(+AC71),"aaa")</f>
        <v>土</v>
      </c>
      <c r="AD72" s="50" t="str">
        <f t="shared" ref="AD72" si="197">TEXT(WEEKDAY(+AD71),"aaa")</f>
        <v>日</v>
      </c>
      <c r="AE72" s="7"/>
      <c r="AF72" s="40" t="s">
        <v>33</v>
      </c>
      <c r="AG72" s="8">
        <f>+COUNTA(C73:AD74)</f>
        <v>0</v>
      </c>
    </row>
    <row r="73" spans="2:33" ht="13.5" customHeight="1" x14ac:dyDescent="0.2">
      <c r="B73" s="73" t="s">
        <v>34</v>
      </c>
      <c r="C73" s="132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21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74"/>
      <c r="C74" s="132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21"/>
      <c r="AE74" s="7"/>
      <c r="AF74" s="9" t="s">
        <v>9</v>
      </c>
      <c r="AG74" s="6">
        <f>+COUNTA(C75:AD76)</f>
        <v>8</v>
      </c>
    </row>
    <row r="75" spans="2:33" ht="13.5" customHeight="1" x14ac:dyDescent="0.2">
      <c r="B75" s="78" t="s">
        <v>0</v>
      </c>
      <c r="C75" s="133"/>
      <c r="D75" s="115"/>
      <c r="E75" s="115"/>
      <c r="F75" s="115"/>
      <c r="G75" s="115"/>
      <c r="H75" s="115" t="s">
        <v>11</v>
      </c>
      <c r="I75" s="115" t="s">
        <v>11</v>
      </c>
      <c r="J75" s="115"/>
      <c r="K75" s="115"/>
      <c r="L75" s="115"/>
      <c r="M75" s="115"/>
      <c r="N75" s="115"/>
      <c r="O75" s="115" t="s">
        <v>11</v>
      </c>
      <c r="P75" s="115" t="s">
        <v>11</v>
      </c>
      <c r="Q75" s="115"/>
      <c r="R75" s="115"/>
      <c r="S75" s="115"/>
      <c r="T75" s="115"/>
      <c r="U75" s="115"/>
      <c r="V75" s="115" t="s">
        <v>11</v>
      </c>
      <c r="W75" s="115" t="s">
        <v>11</v>
      </c>
      <c r="X75" s="115"/>
      <c r="Y75" s="115"/>
      <c r="Z75" s="115"/>
      <c r="AA75" s="115"/>
      <c r="AB75" s="115"/>
      <c r="AC75" s="115" t="s">
        <v>11</v>
      </c>
      <c r="AD75" s="121" t="s">
        <v>11</v>
      </c>
      <c r="AE75" s="7"/>
      <c r="AF75" s="9" t="s">
        <v>12</v>
      </c>
      <c r="AG75" s="10">
        <f>+AG74/AG73</f>
        <v>0.2857142857142857</v>
      </c>
    </row>
    <row r="76" spans="2:33" x14ac:dyDescent="0.2">
      <c r="B76" s="79"/>
      <c r="C76" s="133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21"/>
      <c r="AE76" s="7"/>
      <c r="AF76" s="9" t="s">
        <v>13</v>
      </c>
      <c r="AG76" s="6">
        <f>+COUNTA(C77:AD78)</f>
        <v>7</v>
      </c>
    </row>
    <row r="77" spans="2:33" x14ac:dyDescent="0.2">
      <c r="B77" s="76" t="s">
        <v>10</v>
      </c>
      <c r="C77" s="138"/>
      <c r="D77" s="134"/>
      <c r="E77" s="134"/>
      <c r="F77" s="134"/>
      <c r="G77" s="134"/>
      <c r="H77" s="134"/>
      <c r="I77" s="134" t="s">
        <v>11</v>
      </c>
      <c r="J77" s="134"/>
      <c r="K77" s="134"/>
      <c r="L77" s="134"/>
      <c r="M77" s="134"/>
      <c r="N77" s="134"/>
      <c r="O77" s="134"/>
      <c r="P77" s="134" t="s">
        <v>11</v>
      </c>
      <c r="Q77" s="134"/>
      <c r="R77" s="134"/>
      <c r="S77" s="134"/>
      <c r="T77" s="134"/>
      <c r="U77" s="134"/>
      <c r="V77" s="134"/>
      <c r="W77" s="134" t="s">
        <v>11</v>
      </c>
      <c r="X77" s="134"/>
      <c r="Y77" s="134" t="s">
        <v>21</v>
      </c>
      <c r="Z77" s="134" t="s">
        <v>21</v>
      </c>
      <c r="AA77" s="134" t="s">
        <v>21</v>
      </c>
      <c r="AB77" s="134" t="s">
        <v>21</v>
      </c>
      <c r="AC77" s="134"/>
      <c r="AD77" s="136"/>
      <c r="AE77" s="7"/>
      <c r="AF77" s="11" t="s">
        <v>4</v>
      </c>
      <c r="AG77" s="12">
        <f>+AG76/AG73</f>
        <v>0.25</v>
      </c>
    </row>
    <row r="78" spans="2:33" x14ac:dyDescent="0.2">
      <c r="B78" s="77"/>
      <c r="C78" s="139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7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>
        <f>+AD71+1</f>
        <v>45719</v>
      </c>
      <c r="D80" s="23">
        <f>+C80+1</f>
        <v>45720</v>
      </c>
      <c r="E80" s="23">
        <f t="shared" ref="E80:AB80" si="198">+D80+1</f>
        <v>45721</v>
      </c>
      <c r="F80" s="23">
        <f t="shared" si="198"/>
        <v>45722</v>
      </c>
      <c r="G80" s="23">
        <f t="shared" si="198"/>
        <v>45723</v>
      </c>
      <c r="H80" s="23">
        <f t="shared" si="198"/>
        <v>45724</v>
      </c>
      <c r="I80" s="23">
        <f t="shared" si="198"/>
        <v>45725</v>
      </c>
      <c r="J80" s="23">
        <f t="shared" si="198"/>
        <v>45726</v>
      </c>
      <c r="K80" s="23">
        <f t="shared" si="198"/>
        <v>45727</v>
      </c>
      <c r="L80" s="23">
        <f t="shared" si="198"/>
        <v>45728</v>
      </c>
      <c r="M80" s="23">
        <f t="shared" si="198"/>
        <v>45729</v>
      </c>
      <c r="N80" s="23">
        <f t="shared" si="198"/>
        <v>45730</v>
      </c>
      <c r="O80" s="23">
        <f t="shared" si="198"/>
        <v>45731</v>
      </c>
      <c r="P80" s="23">
        <f t="shared" si="198"/>
        <v>45732</v>
      </c>
      <c r="Q80" s="23">
        <f t="shared" si="198"/>
        <v>45733</v>
      </c>
      <c r="R80" s="23">
        <f t="shared" si="198"/>
        <v>45734</v>
      </c>
      <c r="S80" s="23">
        <f t="shared" si="198"/>
        <v>45735</v>
      </c>
      <c r="T80" s="23">
        <f t="shared" si="198"/>
        <v>45736</v>
      </c>
      <c r="U80" s="23">
        <f t="shared" si="198"/>
        <v>45737</v>
      </c>
      <c r="V80" s="23">
        <f t="shared" si="198"/>
        <v>45738</v>
      </c>
      <c r="W80" s="23">
        <f>+V80+1</f>
        <v>45739</v>
      </c>
      <c r="X80" s="23">
        <f t="shared" si="198"/>
        <v>45740</v>
      </c>
      <c r="Y80" s="23">
        <f t="shared" si="198"/>
        <v>45741</v>
      </c>
      <c r="Z80" s="23">
        <f t="shared" si="198"/>
        <v>45742</v>
      </c>
      <c r="AA80" s="23">
        <f>+Z80+1</f>
        <v>45743</v>
      </c>
      <c r="AB80" s="23">
        <f t="shared" si="198"/>
        <v>45744</v>
      </c>
      <c r="AC80" s="23"/>
      <c r="AD80" s="24"/>
      <c r="AE80" s="4"/>
      <c r="AF80" s="71">
        <f>+AF71+1</f>
        <v>9</v>
      </c>
      <c r="AG80" s="72"/>
    </row>
    <row r="81" spans="2:33" x14ac:dyDescent="0.2">
      <c r="B81" s="5" t="s">
        <v>8</v>
      </c>
      <c r="C81" s="36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40" t="s">
        <v>33</v>
      </c>
      <c r="AG81" s="8">
        <f>+COUNTA(C82:AD83)</f>
        <v>0</v>
      </c>
    </row>
    <row r="82" spans="2:33" ht="13.5" customHeight="1" x14ac:dyDescent="0.2">
      <c r="B82" s="73" t="s">
        <v>34</v>
      </c>
      <c r="C82" s="129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22"/>
      <c r="AE82" s="7"/>
      <c r="AF82" s="9" t="s">
        <v>2</v>
      </c>
      <c r="AG82" s="16">
        <f>COUNTA(C80:AD80)-AG81</f>
        <v>26</v>
      </c>
    </row>
    <row r="83" spans="2:33" ht="13.5" customHeight="1" x14ac:dyDescent="0.2">
      <c r="B83" s="74"/>
      <c r="C83" s="129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22"/>
      <c r="AE83" s="7"/>
      <c r="AF83" s="9" t="s">
        <v>9</v>
      </c>
      <c r="AG83" s="6">
        <f>+COUNTA(C84:AD85)</f>
        <v>6</v>
      </c>
    </row>
    <row r="84" spans="2:33" ht="13.5" customHeight="1" x14ac:dyDescent="0.2">
      <c r="B84" s="68" t="s">
        <v>0</v>
      </c>
      <c r="C84" s="70"/>
      <c r="D84" s="118"/>
      <c r="E84" s="118"/>
      <c r="F84" s="118"/>
      <c r="G84" s="118"/>
      <c r="H84" s="118" t="s">
        <v>11</v>
      </c>
      <c r="I84" s="118" t="s">
        <v>11</v>
      </c>
      <c r="J84" s="118"/>
      <c r="K84" s="118"/>
      <c r="L84" s="118"/>
      <c r="M84" s="118"/>
      <c r="N84" s="118"/>
      <c r="O84" s="118" t="s">
        <v>11</v>
      </c>
      <c r="P84" s="118" t="s">
        <v>11</v>
      </c>
      <c r="Q84" s="118"/>
      <c r="R84" s="118"/>
      <c r="S84" s="118"/>
      <c r="T84" s="118"/>
      <c r="U84" s="118"/>
      <c r="V84" s="118" t="s">
        <v>11</v>
      </c>
      <c r="W84" s="118" t="s">
        <v>11</v>
      </c>
      <c r="X84" s="118"/>
      <c r="Y84" s="118"/>
      <c r="Z84" s="118"/>
      <c r="AA84" s="118"/>
      <c r="AB84" s="118"/>
      <c r="AC84" s="118"/>
      <c r="AD84" s="122"/>
      <c r="AE84" s="7"/>
      <c r="AF84" s="9" t="s">
        <v>12</v>
      </c>
      <c r="AG84" s="10">
        <f>+AG83/AG82</f>
        <v>0.23076923076923078</v>
      </c>
    </row>
    <row r="85" spans="2:33" x14ac:dyDescent="0.2">
      <c r="B85" s="69"/>
      <c r="C85" s="70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22"/>
      <c r="AE85" s="7"/>
      <c r="AF85" s="9" t="s">
        <v>13</v>
      </c>
      <c r="AG85" s="6">
        <f>+COUNTA(C86:AD87)</f>
        <v>8</v>
      </c>
    </row>
    <row r="86" spans="2:33" x14ac:dyDescent="0.2">
      <c r="B86" s="60" t="s">
        <v>10</v>
      </c>
      <c r="C86" s="62" t="s">
        <v>21</v>
      </c>
      <c r="D86" s="130" t="s">
        <v>21</v>
      </c>
      <c r="E86" s="130" t="s">
        <v>21</v>
      </c>
      <c r="F86" s="130" t="s">
        <v>21</v>
      </c>
      <c r="G86" s="130" t="s">
        <v>21</v>
      </c>
      <c r="H86" s="130"/>
      <c r="I86" s="130"/>
      <c r="J86" s="130"/>
      <c r="K86" s="130"/>
      <c r="L86" s="130"/>
      <c r="M86" s="130"/>
      <c r="N86" s="130"/>
      <c r="O86" s="130"/>
      <c r="P86" s="130" t="s">
        <v>11</v>
      </c>
      <c r="Q86" s="130"/>
      <c r="R86" s="130"/>
      <c r="S86" s="130"/>
      <c r="T86" s="130"/>
      <c r="U86" s="130"/>
      <c r="V86" s="130" t="s">
        <v>11</v>
      </c>
      <c r="W86" s="130" t="s">
        <v>11</v>
      </c>
      <c r="X86" s="130"/>
      <c r="Y86" s="130"/>
      <c r="Z86" s="130"/>
      <c r="AA86" s="130"/>
      <c r="AB86" s="130"/>
      <c r="AC86" s="130"/>
      <c r="AD86" s="123"/>
      <c r="AE86" s="7"/>
      <c r="AF86" s="11" t="s">
        <v>4</v>
      </c>
      <c r="AG86" s="12">
        <f>+AG85/AG82</f>
        <v>0.30769230769230771</v>
      </c>
    </row>
    <row r="87" spans="2:33" x14ac:dyDescent="0.2">
      <c r="B87" s="61"/>
      <c r="C87" s="63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24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</mergeCells>
  <phoneticPr fontId="2"/>
  <conditionalFormatting sqref="C9:AE9 C18:AE18 C81:AD81 C72:AD72 C63:AD63 C54:AD54 C45:AD45 C36:AD36 C27:AD27 C82:D82 AE19 AE10">
    <cfRule type="containsText" dxfId="42" priority="84" operator="containsText" text="日">
      <formula>NOT(ISERROR(SEARCH("日",C9)))</formula>
    </cfRule>
    <cfRule type="containsText" dxfId="41" priority="85" operator="containsText" text="土">
      <formula>NOT(ISERROR(SEARCH("土",C9)))</formula>
    </cfRule>
  </conditionalFormatting>
  <conditionalFormatting sqref="AE27:AE28 AE36:AE37 AE45:AE46 AE54:AE55 AE63:AE64 AE72:AE73 AE81:AE82">
    <cfRule type="containsText" dxfId="40" priority="82" operator="containsText" text="日">
      <formula>NOT(ISERROR(SEARCH("日",AE27)))</formula>
    </cfRule>
    <cfRule type="containsText" dxfId="39" priority="83" operator="containsText" text="土">
      <formula>NOT(ISERROR(SEARCH("土",AE27)))</formula>
    </cfRule>
  </conditionalFormatting>
  <conditionalFormatting sqref="Y3:Z4">
    <cfRule type="cellIs" dxfId="38" priority="77" operator="greaterThanOrEqual">
      <formula>0.285</formula>
    </cfRule>
    <cfRule type="cellIs" dxfId="37" priority="78" operator="greaterThanOrEqual">
      <formula>0.25</formula>
    </cfRule>
    <cfRule type="cellIs" dxfId="36" priority="79" operator="greaterThanOrEqual">
      <formula>0.214</formula>
    </cfRule>
  </conditionalFormatting>
  <conditionalFormatting sqref="E82:AD82">
    <cfRule type="containsText" dxfId="35" priority="73" operator="containsText" text="日">
      <formula>NOT(ISERROR(SEARCH("日",E82)))</formula>
    </cfRule>
    <cfRule type="containsText" dxfId="34" priority="74" operator="containsText" text="土">
      <formula>NOT(ISERROR(SEARCH("土",E82)))</formula>
    </cfRule>
  </conditionalFormatting>
  <conditionalFormatting sqref="C73:D73">
    <cfRule type="containsText" dxfId="33" priority="71" operator="containsText" text="日">
      <formula>NOT(ISERROR(SEARCH("日",C73)))</formula>
    </cfRule>
    <cfRule type="containsText" dxfId="32" priority="72" operator="containsText" text="土">
      <formula>NOT(ISERROR(SEARCH("土",C73)))</formula>
    </cfRule>
  </conditionalFormatting>
  <conditionalFormatting sqref="E73:AD73">
    <cfRule type="containsText" dxfId="31" priority="69" operator="containsText" text="日">
      <formula>NOT(ISERROR(SEARCH("日",E73)))</formula>
    </cfRule>
    <cfRule type="containsText" dxfId="30" priority="70" operator="containsText" text="土">
      <formula>NOT(ISERROR(SEARCH("土",E73)))</formula>
    </cfRule>
  </conditionalFormatting>
  <conditionalFormatting sqref="C64:D64">
    <cfRule type="containsText" dxfId="29" priority="67" operator="containsText" text="日">
      <formula>NOT(ISERROR(SEARCH("日",C64)))</formula>
    </cfRule>
    <cfRule type="containsText" dxfId="28" priority="68" operator="containsText" text="土">
      <formula>NOT(ISERROR(SEARCH("土",C64)))</formula>
    </cfRule>
  </conditionalFormatting>
  <conditionalFormatting sqref="E64:AD64">
    <cfRule type="containsText" dxfId="27" priority="65" operator="containsText" text="日">
      <formula>NOT(ISERROR(SEARCH("日",E64)))</formula>
    </cfRule>
    <cfRule type="containsText" dxfId="26" priority="66" operator="containsText" text="土">
      <formula>NOT(ISERROR(SEARCH("土",E64)))</formula>
    </cfRule>
  </conditionalFormatting>
  <conditionalFormatting sqref="C55:D55">
    <cfRule type="containsText" dxfId="25" priority="63" operator="containsText" text="日">
      <formula>NOT(ISERROR(SEARCH("日",C55)))</formula>
    </cfRule>
    <cfRule type="containsText" dxfId="24" priority="64" operator="containsText" text="土">
      <formula>NOT(ISERROR(SEARCH("土",C55)))</formula>
    </cfRule>
  </conditionalFormatting>
  <conditionalFormatting sqref="E55:AD55">
    <cfRule type="containsText" dxfId="23" priority="61" operator="containsText" text="日">
      <formula>NOT(ISERROR(SEARCH("日",E55)))</formula>
    </cfRule>
    <cfRule type="containsText" dxfId="22" priority="62" operator="containsText" text="土">
      <formula>NOT(ISERROR(SEARCH("土",E55)))</formula>
    </cfRule>
  </conditionalFormatting>
  <conditionalFormatting sqref="C46:D46">
    <cfRule type="containsText" dxfId="21" priority="59" operator="containsText" text="日">
      <formula>NOT(ISERROR(SEARCH("日",C46)))</formula>
    </cfRule>
    <cfRule type="containsText" dxfId="20" priority="60" operator="containsText" text="土">
      <formula>NOT(ISERROR(SEARCH("土",C46)))</formula>
    </cfRule>
  </conditionalFormatting>
  <conditionalFormatting sqref="E46:AD46">
    <cfRule type="containsText" dxfId="19" priority="57" operator="containsText" text="日">
      <formula>NOT(ISERROR(SEARCH("日",E46)))</formula>
    </cfRule>
    <cfRule type="containsText" dxfId="18" priority="58" operator="containsText" text="土">
      <formula>NOT(ISERROR(SEARCH("土",E46)))</formula>
    </cfRule>
  </conditionalFormatting>
  <conditionalFormatting sqref="C37:D37">
    <cfRule type="containsText" dxfId="17" priority="55" operator="containsText" text="日">
      <formula>NOT(ISERROR(SEARCH("日",C37)))</formula>
    </cfRule>
    <cfRule type="containsText" dxfId="16" priority="56" operator="containsText" text="土">
      <formula>NOT(ISERROR(SEARCH("土",C37)))</formula>
    </cfRule>
  </conditionalFormatting>
  <conditionalFormatting sqref="E37:AD37">
    <cfRule type="containsText" dxfId="15" priority="53" operator="containsText" text="日">
      <formula>NOT(ISERROR(SEARCH("日",E37)))</formula>
    </cfRule>
    <cfRule type="containsText" dxfId="14" priority="54" operator="containsText" text="土">
      <formula>NOT(ISERROR(SEARCH("土",E37)))</formula>
    </cfRule>
  </conditionalFormatting>
  <conditionalFormatting sqref="C28:D28">
    <cfRule type="containsText" dxfId="13" priority="51" operator="containsText" text="日">
      <formula>NOT(ISERROR(SEARCH("日",C28)))</formula>
    </cfRule>
    <cfRule type="containsText" dxfId="12" priority="52" operator="containsText" text="土">
      <formula>NOT(ISERROR(SEARCH("土",C28)))</formula>
    </cfRule>
  </conditionalFormatting>
  <conditionalFormatting sqref="E28:AD28">
    <cfRule type="containsText" dxfId="11" priority="49" operator="containsText" text="日">
      <formula>NOT(ISERROR(SEARCH("日",E28)))</formula>
    </cfRule>
    <cfRule type="containsText" dxfId="10" priority="50" operator="containsText" text="土">
      <formula>NOT(ISERROR(SEARCH("土",E28)))</formula>
    </cfRule>
  </conditionalFormatting>
  <conditionalFormatting sqref="C19:D19">
    <cfRule type="containsText" dxfId="9" priority="47" operator="containsText" text="日">
      <formula>NOT(ISERROR(SEARCH("日",C19)))</formula>
    </cfRule>
    <cfRule type="containsText" dxfId="8" priority="48" operator="containsText" text="土">
      <formula>NOT(ISERROR(SEARCH("土",C19)))</formula>
    </cfRule>
  </conditionalFormatting>
  <conditionalFormatting sqref="E19:AD19">
    <cfRule type="containsText" dxfId="7" priority="45" operator="containsText" text="日">
      <formula>NOT(ISERROR(SEARCH("日",E19)))</formula>
    </cfRule>
    <cfRule type="containsText" dxfId="6" priority="46" operator="containsText" text="土">
      <formula>NOT(ISERROR(SEARCH("土",E19)))</formula>
    </cfRule>
  </conditionalFormatting>
  <conditionalFormatting sqref="C10:D10">
    <cfRule type="containsText" dxfId="5" priority="43" operator="containsText" text="日">
      <formula>NOT(ISERROR(SEARCH("日",C10)))</formula>
    </cfRule>
    <cfRule type="containsText" dxfId="4" priority="44" operator="containsText" text="土">
      <formula>NOT(ISERROR(SEARCH("土",C10)))</formula>
    </cfRule>
  </conditionalFormatting>
  <conditionalFormatting sqref="E10:AD10">
    <cfRule type="containsText" dxfId="3" priority="41" operator="containsText" text="日">
      <formula>NOT(ISERROR(SEARCH("日",E10)))</formula>
    </cfRule>
    <cfRule type="containsText" dxfId="2" priority="42" operator="containsText" text="土">
      <formula>NOT(ISERROR(SEARCH("土",E10)))</formula>
    </cfRule>
  </conditionalFormatting>
  <conditionalFormatting sqref="C1:AD1048576">
    <cfRule type="cellIs" dxfId="1" priority="2" operator="equal">
      <formula>"休"</formula>
    </cfRule>
    <cfRule type="cellIs" dxfId="0" priority="1" operator="equal">
      <formula>"雨"</formula>
    </cfRule>
  </conditionalFormatting>
  <dataValidations disablePrompts="1"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現場閉所_林務(9か月以内の工期) </vt:lpstr>
      <vt:lpstr>現場閉所_林務(9か月を超える工期)</vt:lpstr>
      <vt:lpstr>記入例</vt:lpstr>
      <vt:lpstr>記入例!Print_Area</vt:lpstr>
      <vt:lpstr>'現場閉所_林務(9か月を超える工期)'!Print_Area</vt:lpstr>
      <vt:lpstr>'現場閉所_林務(9か月以内の工期)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工事検査課</dc:creator>
  <cp:lastModifiedBy>C19313</cp:lastModifiedBy>
  <cp:lastPrinted>2025-03-25T00:54:57Z</cp:lastPrinted>
  <dcterms:created xsi:type="dcterms:W3CDTF">2021-08-03T08:05:28Z</dcterms:created>
  <dcterms:modified xsi:type="dcterms:W3CDTF">2025-03-25T00:55:21Z</dcterms:modified>
</cp:coreProperties>
</file>