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801\全部局共用\0105.総合政策部\40.総合政策部 財政課\20240210 ●照会対応フォルダ●\【1月29日〆】公営企業に係る経営比較分析表（令和４年度決算）の分析等について\部局・県提出F\上下水道部\"/>
    </mc:Choice>
  </mc:AlternateContent>
  <workbookProtection workbookAlgorithmName="SHA-512" workbookHashValue="enIqlw9e9TcpxxntsN9dn+3wJVVN8KMUGmNN7gFojRKOyTdiJGyXm3JZUsM875/QAhwouqNqeAn15EIfh9fYzA==" workbookSaltValue="RQ2TH/JWTaxV39et11JYxg==" workbookSpinCount="100000" lockStructure="1"/>
  <bookViews>
    <workbookView xWindow="0" yWindow="0" windowWidth="15360" windowHeight="7640"/>
  </bookViews>
  <sheets>
    <sheet name="法非適用_下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<sst xmlns="http://schemas.openxmlformats.org/spreadsheetml/2006/main" count="236" uniqueCount="119">
  <si>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</si>
  <si>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</si>
  <si>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</si>
  <si>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</si>
  <si>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</si>
  <si>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</si>
  <si>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</si>
  <si>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</si>
  <si>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</si>
  <si>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</si>
  <si>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</si>
  <si>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</si>
  <si>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</si>
  <si>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</si>
  <si>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</si>
  <si>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</si>
  <si>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</si>
  <si>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</si>
  <si>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</si>
  <si>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</si>
  <si>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</si>
  <si>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</si>
  <si>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</si>
  <si>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</si>
  <si>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</si>
  <si>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</si>
  <si>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</si>
  <si>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</si>
  <si>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</si>
  <si>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</si>
  <si>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</si>
  <si>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</si>
  <si>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</si>
  <si>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</si>
  <si>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</si>
  <si>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</si>
  <si>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</si>
  <si>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</si>
  <si>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</si>
  <si>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</si>
  <si>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</si>
  <si>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</si>
  <si>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</si>
  <si>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</si>
  <si>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</si>
  <si>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</si>
  <si>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</si>
  <si>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</si>
  <si>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</si>
  <si>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</si>
  <si>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</si>
  <si>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</si>
  <si>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</si>
  <si>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</si>
  <si>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</si>
  <si>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</si>
  <si>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</si>
  <si>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</si>
  <si>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</si>
  <si>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</si>
  <si>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</si>
  <si>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</si>
  <si>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</si>
  <si>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</si>
  <si>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</si>
  <si>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</si>
  <si>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</si>
  <si>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</si>
  <si>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</si>
  <si>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</si>
  <si>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</si>
  <si>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</si>
  <si>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</si>
  <si>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</si>
  <si>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</si>
  <si>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</si>
  <si>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</si>
  <si>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</si>
  <si>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</si>
  <si>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</si>
  <si>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</si>
  <si>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</si>
  <si>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</si>
  <si>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</si>
  <si>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</si>
  <si>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</si>
  <si>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</si>
  <si>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</si>
  <si>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</si>
  <si>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</si>
  <si>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</si>
  <si>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</si>
  <si>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</si>
  <si>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</si>
  <si>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</si>
  <si>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</si>
  <si>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</si>
  <si>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</si>
  <si>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久留米市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</si>
  <si>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</si>
  <si>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</si>
  <si>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</si>
  <si>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</si>
  <si>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</si>
  <si>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</si>
  <si>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</si>
  <si>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</si>
  <si>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</si>
  <si>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</si>
  <si>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</si>
  <si>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</si>
  <si>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</si>
  <si>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</si>
  <si>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</si>
  <si>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</si>
  <si>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</si>
  <si>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26年度まで新規整備を実施してきたため、企業債（地方債）の負担が大きい状況であるが、整備終了後は、健全性・効率性を示す指標は改善傾向がみられるものの、今後も水洗化の向上等の取組みにより更なる改善に努めていく必要がある。
　また、将来的には、人口減少により使用料収入の減少が見込まれ、施設の老朽化への対応も必要となってくることから、経営環境は厳しさを増していくため、経営の効率化を進める必要がある。</t>
    <phoneticPr fontId="4"/>
  </si>
  <si>
    <t xml:space="preserve"> 供用開始が最も早い地域で平成10年から供用開始のため、管渠老朽化率は0となっている。しかし、処理場設備については老朽化による更新が必要な時期がきており、今後は更新需要が増加していくものと思われる。そのような中で、令和2年度に策定した中長期的な費用の平準化を配慮した改築計画である「最適整備構想」に基づき、今後の農業集落排水事業の在り方を検討していく予定である。</t>
    <rPh sb="10" eb="12">
      <t>チイキ</t>
    </rPh>
    <phoneticPr fontId="4"/>
  </si>
  <si>
    <t>　本市の農業集落排水事業は、類似団体の平均と比べて、厳しい状況にある。
④企業債残高対事業規模比率
　平成26年度まで新規整備を実施し、事業は完了している。この投資財源である企業債の負担が大きいが年々減少している。
⑧水洗化率
　新規区域の供用開始後、接続世帯の増加により、近年は上昇傾向であり令和3年度以降は86%を超えている。今後も水洗化率向上に向け、取り組んでいく必要がある。</t>
    <rPh sb="38" eb="40">
      <t>キギョウ</t>
    </rPh>
    <rPh sb="40" eb="41">
      <t>サイ</t>
    </rPh>
    <rPh sb="41" eb="43">
      <t>ザンダカ</t>
    </rPh>
    <rPh sb="43" eb="44">
      <t>タイ</t>
    </rPh>
    <rPh sb="44" eb="46">
      <t>ジギョウ</t>
    </rPh>
    <rPh sb="46" eb="48">
      <t>キボ</t>
    </rPh>
    <rPh sb="48" eb="50">
      <t>ヒリツ</t>
    </rPh>
    <rPh sb="69" eb="71">
      <t>ジギョウ</t>
    </rPh>
    <rPh sb="72" eb="74">
      <t>カンリョウ</t>
    </rPh>
    <rPh sb="81" eb="83">
      <t>トウシ</t>
    </rPh>
    <rPh sb="83" eb="85">
      <t>ザイゲン</t>
    </rPh>
    <rPh sb="88" eb="90">
      <t>キギョウ</t>
    </rPh>
    <rPh sb="90" eb="91">
      <t>サイ</t>
    </rPh>
    <rPh sb="92" eb="94">
      <t>フタン</t>
    </rPh>
    <rPh sb="95" eb="96">
      <t>オオ</t>
    </rPh>
    <rPh sb="99" eb="101">
      <t>ネンネン</t>
    </rPh>
    <rPh sb="101" eb="103">
      <t>ゲンショウ</t>
    </rPh>
    <rPh sb="153" eb="155">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</si>
</sst>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A6-4CC3-9501-7A1001BADB7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71A6-4CC3-9501-7A1001BADB7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56.4</c:v>
                </c:pt>
                <c:pt idx="1">
                  <c:v>54.47</c:v>
                </c:pt>
                <c:pt idx="2">
                  <c:v>55.06</c:v>
                </c:pt>
                <c:pt idx="3">
                  <c:v>54.32</c:v>
                </c:pt>
                <c:pt idx="4">
                  <c:v>53.02</c:v>
                </c:pt>
              </c:numCache>
            </c:numRef>
          </c:val>
          <c:extLst>
            <c:ext xmlns:c16="http://schemas.microsoft.com/office/drawing/2014/chart" uri="{C3380CC4-5D6E-409C-BE32-E72D297353CC}">
              <c16:uniqueId val="{00000000-23E9-4531-8219-376447E2189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23E9-4531-8219-376447E2189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83.62</c:v>
                </c:pt>
                <c:pt idx="1">
                  <c:v>84.63</c:v>
                </c:pt>
                <c:pt idx="2">
                  <c:v>85.65</c:v>
                </c:pt>
                <c:pt idx="3">
                  <c:v>86.25</c:v>
                </c:pt>
                <c:pt idx="4">
                  <c:v>86.91</c:v>
                </c:pt>
              </c:numCache>
            </c:numRef>
          </c:val>
          <c:extLst>
            <c:ext xmlns:c16="http://schemas.microsoft.com/office/drawing/2014/chart" uri="{C3380CC4-5D6E-409C-BE32-E72D297353CC}">
              <c16:uniqueId val="{00000000-CCB7-4DA0-A6F7-251A7DAF283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CCB7-4DA0-A6F7-251A7DAF283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99.4</c:v>
                </c:pt>
                <c:pt idx="1">
                  <c:v>100</c:v>
                </c:pt>
                <c:pt idx="2">
                  <c:v>99.67</c:v>
                </c:pt>
                <c:pt idx="3">
                  <c:v>99</c:v>
                </c:pt>
                <c:pt idx="4">
                  <c:v>98.81</c:v>
                </c:pt>
              </c:numCache>
            </c:numRef>
          </c:val>
          <c:extLst>
            <c:ext xmlns:c16="http://schemas.microsoft.com/office/drawing/2014/chart" uri="{C3380CC4-5D6E-409C-BE32-E72D297353CC}">
              <c16:uniqueId val="{00000000-173B-4DA2-A7A3-1F1F28FD8F1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3B-4DA2-A7A3-1F1F28FD8F1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E4-49D8-8CA6-AC2190F2A6C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E4-49D8-8CA6-AC2190F2A6C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A3-44E4-8828-7AA1A62AA71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A3-44E4-8828-7AA1A62AA71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E5-4EEF-91AA-2BAD11DC915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E5-4EEF-91AA-2BAD11DC915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CB-466B-97F4-63AFBABF932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CB-466B-97F4-63AFBABF932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quot;-&quot;">
                  <c:v>1936.85</c:v>
                </c:pt>
                <c:pt idx="3" formatCode="#,##0.00;&quot;△&quot;#,##0.00;&quot;-&quot;">
                  <c:v>1804.43</c:v>
                </c:pt>
                <c:pt idx="4" formatCode="#,##0.00;&quot;△&quot;#,##0.00;&quot;-&quot;">
                  <c:v>1670.39</c:v>
                </c:pt>
              </c:numCache>
            </c:numRef>
          </c:val>
          <c:extLst>
            <c:ext xmlns:c16="http://schemas.microsoft.com/office/drawing/2014/chart" uri="{C3380CC4-5D6E-409C-BE32-E72D297353CC}">
              <c16:uniqueId val="{00000000-2EEE-4371-960D-F36BC3AC1E1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2EEE-4371-960D-F36BC3AC1E1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73.13</c:v>
                </c:pt>
                <c:pt idx="1">
                  <c:v>72.42</c:v>
                </c:pt>
                <c:pt idx="2">
                  <c:v>57.18</c:v>
                </c:pt>
                <c:pt idx="3">
                  <c:v>64.63</c:v>
                </c:pt>
                <c:pt idx="4">
                  <c:v>58.93</c:v>
                </c:pt>
              </c:numCache>
            </c:numRef>
          </c:val>
          <c:extLst>
            <c:ext xmlns:c16="http://schemas.microsoft.com/office/drawing/2014/chart" uri="{C3380CC4-5D6E-409C-BE32-E72D297353CC}">
              <c16:uniqueId val="{00000000-7CF0-4894-810C-78E406FD5D1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7CF0-4894-810C-78E406FD5D1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195.31</c:v>
                </c:pt>
                <c:pt idx="1">
                  <c:v>204.11</c:v>
                </c:pt>
                <c:pt idx="2">
                  <c:v>253.56</c:v>
                </c:pt>
                <c:pt idx="3">
                  <c:v>225.43</c:v>
                </c:pt>
                <c:pt idx="4">
                  <c:v>250.77</c:v>
                </c:pt>
              </c:numCache>
            </c:numRef>
          </c:val>
          <c:extLst>
            <c:ext xmlns:c16="http://schemas.microsoft.com/office/drawing/2014/chart" uri="{C3380CC4-5D6E-409C-BE32-E72D297353CC}">
              <c16:uniqueId val="{00000000-12C1-4709-BB50-F860EB1338C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12C1-4709-BB50-F860EB1338C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C7" zoomScale="55" zoomScaleNormal="55"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福岡県　久留米市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302383</v>
      </c>
      <c r="AM8" s="42"/>
      <c r="AN8" s="42"/>
      <c r="AO8" s="42"/>
      <c r="AP8" s="42"/>
      <c r="AQ8" s="42"/>
      <c r="AR8" s="42"/>
      <c r="AS8" s="42"/>
      <c r="AT8" s="35">
        <f>データ!T6</f>
        <v>229.96</v>
      </c>
      <c r="AU8" s="35"/>
      <c r="AV8" s="35"/>
      <c r="AW8" s="35"/>
      <c r="AX8" s="35"/>
      <c r="AY8" s="35"/>
      <c r="AZ8" s="35"/>
      <c r="BA8" s="35"/>
      <c r="BB8" s="35">
        <f>データ!U6</f>
        <v>1314.94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1.72</v>
      </c>
      <c r="Q10" s="35"/>
      <c r="R10" s="35"/>
      <c r="S10" s="35"/>
      <c r="T10" s="35"/>
      <c r="U10" s="35"/>
      <c r="V10" s="35"/>
      <c r="W10" s="35">
        <f>データ!Q6</f>
        <v>100</v>
      </c>
      <c r="X10" s="35"/>
      <c r="Y10" s="35"/>
      <c r="Z10" s="35"/>
      <c r="AA10" s="35"/>
      <c r="AB10" s="35"/>
      <c r="AC10" s="35"/>
      <c r="AD10" s="42">
        <f>データ!R6</f>
        <v>3740</v>
      </c>
      <c r="AE10" s="42"/>
      <c r="AF10" s="42"/>
      <c r="AG10" s="42"/>
      <c r="AH10" s="42"/>
      <c r="AI10" s="42"/>
      <c r="AJ10" s="42"/>
      <c r="AK10" s="2"/>
      <c r="AL10" s="42">
        <f>データ!V6</f>
        <v>5178</v>
      </c>
      <c r="AM10" s="42"/>
      <c r="AN10" s="42"/>
      <c r="AO10" s="42"/>
      <c r="AP10" s="42"/>
      <c r="AQ10" s="42"/>
      <c r="AR10" s="42"/>
      <c r="AS10" s="42"/>
      <c r="AT10" s="35">
        <f>データ!W6</f>
        <v>1.93</v>
      </c>
      <c r="AU10" s="35"/>
      <c r="AV10" s="35"/>
      <c r="AW10" s="35"/>
      <c r="AX10" s="35"/>
      <c r="AY10" s="35"/>
      <c r="AZ10" s="35"/>
      <c r="BA10" s="35"/>
      <c r="BB10" s="35">
        <f>データ!X6</f>
        <v>2682.9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gfwI4KOW5LrrTVJLFOziuySe2hx6JyAjMaboTTdgDWtATbqYwklymVgKj185/TNNfpJym57LeO2iVjA8kz0MEw==" saltValue="gyyHxvKuSHj4BBYI47AEE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402036</v>
      </c>
      <c r="D6" s="19">
        <f t="shared" si="3"/>
        <v>47</v>
      </c>
      <c r="E6" s="19">
        <f t="shared" si="3"/>
        <v>17</v>
      </c>
      <c r="F6" s="19">
        <f t="shared" si="3"/>
        <v>5</v>
      </c>
      <c r="G6" s="19">
        <f t="shared" si="3"/>
        <v>0</v>
      </c>
      <c r="H6" s="19" t="str">
        <f t="shared" si="3"/>
        <v>福岡県　久留米市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1.72</v>
      </c>
      <c r="Q6" s="20">
        <f t="shared" si="3"/>
        <v>100</v>
      </c>
      <c r="R6" s="20">
        <f t="shared" si="3"/>
        <v>3740</v>
      </c>
      <c r="S6" s="20">
        <f t="shared" si="3"/>
        <v>302383</v>
      </c>
      <c r="T6" s="20">
        <f t="shared" si="3"/>
        <v>229.96</v>
      </c>
      <c r="U6" s="20">
        <f t="shared" si="3"/>
        <v>1314.94</v>
      </c>
      <c r="V6" s="20">
        <f t="shared" si="3"/>
        <v>5178</v>
      </c>
      <c r="W6" s="20">
        <f t="shared" si="3"/>
        <v>1.93</v>
      </c>
      <c r="X6" s="20">
        <f t="shared" si="3"/>
        <v>2682.9</v>
      </c>
      <c r="Y6" s="21">
        <f>IF(Y7="",NA(),Y7)</f>
        <v>99.4</v>
      </c>
      <c r="Z6" s="21">
        <f t="shared" ref="Z6:AH6" si="4">IF(Z7="",NA(),Z7)</f>
        <v>100</v>
      </c>
      <c r="AA6" s="21">
        <f t="shared" si="4"/>
        <v>99.67</v>
      </c>
      <c r="AB6" s="21">
        <f t="shared" si="4"/>
        <v>99</v>
      </c>
      <c r="AC6" s="21">
        <f t="shared" si="4"/>
        <v>98.81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1936.85</v>
      </c>
      <c r="BI6" s="21">
        <f t="shared" si="7"/>
        <v>1804.43</v>
      </c>
      <c r="BJ6" s="21">
        <f t="shared" si="7"/>
        <v>1670.39</v>
      </c>
      <c r="BK6" s="21">
        <f t="shared" si="7"/>
        <v>789.46</v>
      </c>
      <c r="BL6" s="21">
        <f t="shared" si="7"/>
        <v>826.83</v>
      </c>
      <c r="BM6" s="21">
        <f t="shared" si="7"/>
        <v>867.83</v>
      </c>
      <c r="BN6" s="21">
        <f t="shared" si="7"/>
        <v>791.76</v>
      </c>
      <c r="BO6" s="21">
        <f t="shared" si="7"/>
        <v>900.82</v>
      </c>
      <c r="BP6" s="20" t="str">
        <f>IF(BP7="","",IF(BP7="-","【-】","【"&amp;SUBSTITUTE(TEXT(BP7,"#,##0.00"),"-","△")&amp;"】"))</f>
        <v>【809.19】</v>
      </c>
      <c r="BQ6" s="21">
        <f>IF(BQ7="",NA(),BQ7)</f>
        <v>73.13</v>
      </c>
      <c r="BR6" s="21">
        <f t="shared" ref="BR6:BZ6" si="8">IF(BR7="",NA(),BR7)</f>
        <v>72.42</v>
      </c>
      <c r="BS6" s="21">
        <f t="shared" si="8"/>
        <v>57.18</v>
      </c>
      <c r="BT6" s="21">
        <f t="shared" si="8"/>
        <v>64.63</v>
      </c>
      <c r="BU6" s="21">
        <f t="shared" si="8"/>
        <v>58.93</v>
      </c>
      <c r="BV6" s="21">
        <f t="shared" si="8"/>
        <v>57.77</v>
      </c>
      <c r="BW6" s="21">
        <f t="shared" si="8"/>
        <v>57.31</v>
      </c>
      <c r="BX6" s="21">
        <f t="shared" si="8"/>
        <v>57.08</v>
      </c>
      <c r="BY6" s="21">
        <f t="shared" si="8"/>
        <v>56.26</v>
      </c>
      <c r="BZ6" s="21">
        <f t="shared" si="8"/>
        <v>52.94</v>
      </c>
      <c r="CA6" s="20" t="str">
        <f>IF(CA7="","",IF(CA7="-","【-】","【"&amp;SUBSTITUTE(TEXT(CA7,"#,##0.00"),"-","△")&amp;"】"))</f>
        <v>【57.02】</v>
      </c>
      <c r="CB6" s="21">
        <f>IF(CB7="",NA(),CB7)</f>
        <v>195.31</v>
      </c>
      <c r="CC6" s="21">
        <f t="shared" ref="CC6:CK6" si="9">IF(CC7="",NA(),CC7)</f>
        <v>204.11</v>
      </c>
      <c r="CD6" s="21">
        <f t="shared" si="9"/>
        <v>253.56</v>
      </c>
      <c r="CE6" s="21">
        <f t="shared" si="9"/>
        <v>225.43</v>
      </c>
      <c r="CF6" s="21">
        <f t="shared" si="9"/>
        <v>250.77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56.4</v>
      </c>
      <c r="CN6" s="21">
        <f t="shared" ref="CN6:CV6" si="10">IF(CN7="",NA(),CN7)</f>
        <v>54.47</v>
      </c>
      <c r="CO6" s="21">
        <f t="shared" si="10"/>
        <v>55.06</v>
      </c>
      <c r="CP6" s="21">
        <f t="shared" si="10"/>
        <v>54.32</v>
      </c>
      <c r="CQ6" s="21">
        <f t="shared" si="10"/>
        <v>53.02</v>
      </c>
      <c r="CR6" s="21">
        <f t="shared" si="10"/>
        <v>50.68</v>
      </c>
      <c r="CS6" s="21">
        <f t="shared" si="10"/>
        <v>50.14</v>
      </c>
      <c r="CT6" s="21">
        <f t="shared" si="10"/>
        <v>54.83</v>
      </c>
      <c r="CU6" s="21">
        <f t="shared" si="10"/>
        <v>66.53</v>
      </c>
      <c r="CV6" s="21">
        <f t="shared" si="10"/>
        <v>52.35</v>
      </c>
      <c r="CW6" s="20" t="str">
        <f>IF(CW7="","",IF(CW7="-","【-】","【"&amp;SUBSTITUTE(TEXT(CW7,"#,##0.00"),"-","△")&amp;"】"))</f>
        <v>【52.55】</v>
      </c>
      <c r="CX6" s="21">
        <f>IF(CX7="",NA(),CX7)</f>
        <v>83.62</v>
      </c>
      <c r="CY6" s="21">
        <f t="shared" ref="CY6:DG6" si="11">IF(CY7="",NA(),CY7)</f>
        <v>84.63</v>
      </c>
      <c r="CZ6" s="21">
        <f t="shared" si="11"/>
        <v>85.65</v>
      </c>
      <c r="DA6" s="21">
        <f t="shared" si="11"/>
        <v>86.25</v>
      </c>
      <c r="DB6" s="21">
        <f t="shared" si="11"/>
        <v>86.91</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402036</v>
      </c>
      <c r="D7" s="23">
        <v>47</v>
      </c>
      <c r="E7" s="23">
        <v>17</v>
      </c>
      <c r="F7" s="23">
        <v>5</v>
      </c>
      <c r="G7" s="23">
        <v>0</v>
      </c>
      <c r="H7" s="23" t="s">
        <v>98</v>
      </c>
      <c r="I7" s="23" t="s">
        <v>99</v>
      </c>
      <c r="J7" s="23" t="s">
        <v>100</v>
      </c>
      <c r="K7" s="23" t="s">
        <v>101</v>
      </c>
      <c r="L7" s="23" t="s">
        <v>102</v>
      </c>
      <c r="M7" s="23" t="s">
        <v>103</v>
      </c>
      <c r="N7" s="24" t="s">
        <v>104</v>
      </c>
      <c r="O7" s="24" t="s">
        <v>105</v>
      </c>
      <c r="P7" s="24">
        <v>1.72</v>
      </c>
      <c r="Q7" s="24">
        <v>100</v>
      </c>
      <c r="R7" s="24">
        <v>3740</v>
      </c>
      <c r="S7" s="24">
        <v>302383</v>
      </c>
      <c r="T7" s="24">
        <v>229.96</v>
      </c>
      <c r="U7" s="24">
        <v>1314.94</v>
      </c>
      <c r="V7" s="24">
        <v>5178</v>
      </c>
      <c r="W7" s="24">
        <v>1.93</v>
      </c>
      <c r="X7" s="24">
        <v>2682.9</v>
      </c>
      <c r="Y7" s="24">
        <v>99.4</v>
      </c>
      <c r="Z7" s="24">
        <v>100</v>
      </c>
      <c r="AA7" s="24">
        <v>99.67</v>
      </c>
      <c r="AB7" s="24">
        <v>99</v>
      </c>
      <c r="AC7" s="24">
        <v>98.81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1936.85</v>
      </c>
      <c r="BI7" s="24">
        <v>1804.43</v>
      </c>
      <c r="BJ7" s="24">
        <v>1670.39</v>
      </c>
      <c r="BK7" s="24">
        <v>789.46</v>
      </c>
      <c r="BL7" s="24">
        <v>826.83</v>
      </c>
      <c r="BM7" s="24">
        <v>867.83</v>
      </c>
      <c r="BN7" s="24">
        <v>791.76</v>
      </c>
      <c r="BO7" s="24">
        <v>900.82</v>
      </c>
      <c r="BP7" s="24">
        <v>809.19</v>
      </c>
      <c r="BQ7" s="24">
        <v>73.13</v>
      </c>
      <c r="BR7" s="24">
        <v>72.42</v>
      </c>
      <c r="BS7" s="24">
        <v>57.18</v>
      </c>
      <c r="BT7" s="24">
        <v>64.63</v>
      </c>
      <c r="BU7" s="24">
        <v>58.93</v>
      </c>
      <c r="BV7" s="24">
        <v>57.77</v>
      </c>
      <c r="BW7" s="24">
        <v>57.31</v>
      </c>
      <c r="BX7" s="24">
        <v>57.08</v>
      </c>
      <c r="BY7" s="24">
        <v>56.26</v>
      </c>
      <c r="BZ7" s="24">
        <v>52.94</v>
      </c>
      <c r="CA7" s="24">
        <v>57.02</v>
      </c>
      <c r="CB7" s="24">
        <v>195.31</v>
      </c>
      <c r="CC7" s="24">
        <v>204.11</v>
      </c>
      <c r="CD7" s="24">
        <v>253.56</v>
      </c>
      <c r="CE7" s="24">
        <v>225.43</v>
      </c>
      <c r="CF7" s="24">
        <v>250.77</v>
      </c>
      <c r="CG7" s="24">
        <v>274.35000000000002</v>
      </c>
      <c r="CH7" s="24">
        <v>273.52</v>
      </c>
      <c r="CI7" s="24">
        <v>274.99</v>
      </c>
      <c r="CJ7" s="24">
        <v>282.08999999999997</v>
      </c>
      <c r="CK7" s="24">
        <v>303.27999999999997</v>
      </c>
      <c r="CL7" s="24">
        <v>273.68</v>
      </c>
      <c r="CM7" s="24">
        <v>56.4</v>
      </c>
      <c r="CN7" s="24">
        <v>54.47</v>
      </c>
      <c r="CO7" s="24">
        <v>55.06</v>
      </c>
      <c r="CP7" s="24">
        <v>54.32</v>
      </c>
      <c r="CQ7" s="24">
        <v>53.02</v>
      </c>
      <c r="CR7" s="24">
        <v>50.68</v>
      </c>
      <c r="CS7" s="24">
        <v>50.14</v>
      </c>
      <c r="CT7" s="24">
        <v>54.83</v>
      </c>
      <c r="CU7" s="24">
        <v>66.53</v>
      </c>
      <c r="CV7" s="24">
        <v>52.35</v>
      </c>
      <c r="CW7" s="24">
        <v>52.55</v>
      </c>
      <c r="CX7" s="24">
        <v>83.62</v>
      </c>
      <c r="CY7" s="24">
        <v>84.63</v>
      </c>
      <c r="CZ7" s="24">
        <v>85.65</v>
      </c>
      <c r="DA7" s="24">
        <v>86.25</v>
      </c>
      <c r="DB7" s="24">
        <v>86.91</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SGC20054</cp:lastModifiedBy>
  <cp:lastPrinted>2024-01-25T07:46:10Z</cp:lastPrinted>
  <dcterms:created xsi:type="dcterms:W3CDTF">2023-12-12T02:56:05Z</dcterms:created>
  <dcterms:modified xsi:type="dcterms:W3CDTF">2024-01-25T07:57:26Z</dcterms:modified>
  <cp:category/>
</cp:coreProperties>
</file>