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105.総合政策部\40.総合政策部 財政課\20240210 ●照会対応フォルダ●\【1月29日〆】公営企業に係る経営比較分析表（令和４年度決算）の分析等について\部局・県提出F\上下水道部\"/>
    </mc:Choice>
  </mc:AlternateContent>
  <workbookProtection workbookAlgorithmName="SHA-512" workbookHashValue="kEEEvuWkpA8ADw2UOXPWotDTTfOsSJi9GRTPgr+B4kSOGW6m1x+J7HIMplykjgQulqgalgGA5lYFqz0qpu4NOw==" workbookSaltValue="eeqEPYdxu2lo3ETYk48qUQ==" workbookSpinCount="100000" lockStructure="1"/>
  <bookViews>
    <workbookView xWindow="0" yWindow="0" windowWidth="15360" windowHeight="7640"/>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<sst xmlns="http://schemas.openxmlformats.org/spreadsheetml/2006/main" count="231" uniqueCount="116">
  <si>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</si>
  <si>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</si>
  <si>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</si>
  <si>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</si>
  <si>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</si>
  <si>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</si>
  <si>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</si>
  <si>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</si>
  <si>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</si>
  <si>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</si>
  <si>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</si>
  <si>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</si>
  <si>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</si>
  <si>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</si>
  <si>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</si>
  <si>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</si>
  <si>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</si>
  <si>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</si>
  <si>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</si>
  <si>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</si>
  <si>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</si>
  <si>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</si>
  <si>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</si>
  <si>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</si>
  <si>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</si>
  <si>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</si>
  <si>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</si>
  <si>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</si>
  <si>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</si>
  <si>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</si>
  <si>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</si>
  <si>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</si>
  <si>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</si>
  <si>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</si>
  <si>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</si>
  <si>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</si>
  <si>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</si>
  <si>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</si>
  <si>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</si>
  <si>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</si>
  <si>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</si>
  <si>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</si>
  <si>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</si>
  <si>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</si>
  <si>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</si>
  <si>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</si>
  <si>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</si>
  <si>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</si>
  <si>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</si>
  <si>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</si>
  <si>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</si>
  <si>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</si>
  <si>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</si>
  <si>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</si>
  <si>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</si>
  <si>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</si>
  <si>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</si>
  <si>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</si>
  <si>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</si>
  <si>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</si>
  <si>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</si>
  <si>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</si>
  <si>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</si>
  <si>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</si>
  <si>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</si>
  <si>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</si>
  <si>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</si>
  <si>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</si>
  <si>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</si>
  <si>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</si>
  <si>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</si>
  <si>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</si>
  <si>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</si>
  <si>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</si>
  <si>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</si>
  <si>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</si>
  <si>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</si>
  <si>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</si>
  <si>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</si>
  <si>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</si>
  <si>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</si>
  <si>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</si>
  <si>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</si>
  <si>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</si>
  <si>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</si>
  <si>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</si>
  <si>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</si>
  <si>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</si>
  <si>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</si>
  <si>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</si>
  <si>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</si>
  <si>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</si>
  <si>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</si>
  <si>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</si>
  <si>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</si>
  <si>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</si>
  <si>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</si>
  <si>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</si>
  <si>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</si>
  <si>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</si>
  <si>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</si>
  <si>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</si>
  <si>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</si>
  <si>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</si>
  <si>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</si>
  <si>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</si>
  <si>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</si>
  <si>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</si>
  <si>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</si>
  <si>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</si>
  <si>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</si>
  <si>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</si>
  <si>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</si>
  <si>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②管渠老朽化率、③管渠改善率　</t>
    </r>
    <r>
      <rPr>
        <sz val="11"/>
        <color theme="1"/>
        <rFont val="ＭＳ ゴシック"/>
        <family val="3"/>
        <charset val="128"/>
      </rPr>
      <t xml:space="preserve">
　本市の公共下水道事業は昭和４７年の供用開始から５０年が経過し、今後は法定耐用年数を迎える管路が増加していくと見込まれる。
　また、③管渠改善率については幹線管路の更生工事を実施しているものの、管路延長が長距離に及ぶため低水準で推移していくものと見込まれる。</t>
    </r>
    <phoneticPr fontId="4"/>
  </si>
  <si>
    <t>　本市の公共下水道事業は、現在も未普及地域の整備を実施していることから、健全性や効率性を表す指標は、類似団体平均を下回っているものもある。
　今後は、人口減少による使用料収入の減少が見込まれる一方で、施設の老朽化が進むことにより更新需要が増加していくことから、経営環境はより厳しいものとなっていく。
　このような中で、下水道事業の未普及地域の整備に関する計画である「生活排水処理基本構想」の見直しを行っているところであり、更なる経営安定化の推進に取り組んでいく。</t>
    <rPh sb="19" eb="21">
      <t>チイキ</t>
    </rPh>
    <rPh sb="168" eb="170">
      <t>チイキ</t>
    </rPh>
    <rPh sb="191" eb="193">
      <t>コウソウ</t>
    </rPh>
    <phoneticPr fontId="4"/>
  </si>
  <si>
    <r>
      <t xml:space="preserve">　下水道整備は先行投資が多額になる事業であり、整備を行っている間は厳しい経営状況が続く。
　本市の公共下水道事業においても、未普及地域の整備を行っているところであり、当分の間は厳しい経営環境が続くと予想される。
</t>
    </r>
    <r>
      <rPr>
        <b/>
        <sz val="11"/>
        <color theme="1"/>
        <rFont val="ＭＳ ゴシック"/>
        <family val="3"/>
        <charset val="128"/>
      </rPr>
      <t>④企業債残高対事業規模比率</t>
    </r>
    <r>
      <rPr>
        <sz val="11"/>
        <color theme="1"/>
        <rFont val="ＭＳ ゴシック"/>
        <family val="3"/>
        <charset val="128"/>
      </rPr>
      <t xml:space="preserve">
　未普及地域の整備のため、その投資にかかる財源を国庫補助金のほか企業債の借入れにより賄っている。汚水処理人口普及率100％を目指し積極的に投資しているため、類似団体平均と比較し高い数値となっている。
</t>
    </r>
    <r>
      <rPr>
        <b/>
        <sz val="11"/>
        <color theme="1"/>
        <rFont val="ＭＳ ゴシック"/>
        <family val="3"/>
        <charset val="128"/>
      </rPr>
      <t>⑤経費回収率、⑥汚水処理原価、⑧水洗化率</t>
    </r>
    <r>
      <rPr>
        <sz val="11"/>
        <color theme="1"/>
        <rFont val="ＭＳ ゴシック"/>
        <family val="3"/>
        <charset val="128"/>
      </rPr>
      <t xml:space="preserve">
　平成３０年度以降は⑤経費回収率が100％を下回っており、⑥汚水処理原価も類似団体平均と比較し高水準となっている。
　また、⑧水洗化率については、未普及地域の整備完了により処理区域内人口が増加しているため、当該数値は類似団体平均を下回り減少傾向となっている。整備済み地域における接続率の向上の取組みを実施し、適正な使用料収入の確保に努める必要がある。</t>
    </r>
    <rPh sb="7" eb="9">
      <t>センコウ</t>
    </rPh>
    <rPh sb="9" eb="11">
      <t>トウシ</t>
    </rPh>
    <rPh sb="12" eb="14">
      <t>タガク</t>
    </rPh>
    <rPh sb="17" eb="19">
      <t>ジギョウ</t>
    </rPh>
    <rPh sb="65" eb="67">
      <t>チイキ</t>
    </rPh>
    <rPh sb="125" eb="127">
      <t>チイキ</t>
    </rPh>
    <rPh sb="169" eb="171">
      <t>オスイ</t>
    </rPh>
    <rPh sb="171" eb="173">
      <t>ショリ</t>
    </rPh>
    <rPh sb="173" eb="175">
      <t>ジンコウ</t>
    </rPh>
    <rPh sb="175" eb="177">
      <t>フキュウ</t>
    </rPh>
    <rPh sb="177" eb="178">
      <t>リツ</t>
    </rPh>
    <rPh sb="183" eb="185">
      <t>メザ</t>
    </rPh>
    <rPh sb="186" eb="189">
      <t>セッキョクテキ</t>
    </rPh>
    <rPh sb="190" eb="192">
      <t>トウシ</t>
    </rPh>
    <rPh sb="316" eb="319">
      <t>ミフキュウ</t>
    </rPh>
    <rPh sb="319" eb="321">
      <t>チイキ</t>
    </rPh>
    <rPh sb="322" eb="324">
      <t>セイビ</t>
    </rPh>
    <rPh sb="324" eb="326">
      <t>カンリョウ</t>
    </rPh>
    <rPh sb="329" eb="331">
      <t>ショリ</t>
    </rPh>
    <rPh sb="331" eb="333">
      <t>クイキ</t>
    </rPh>
    <rPh sb="333" eb="334">
      <t>ナイ</t>
    </rPh>
    <rPh sb="334" eb="336">
      <t>ジンコウ</t>
    </rPh>
    <rPh sb="337" eb="339">
      <t>ゾウカ</t>
    </rPh>
    <rPh sb="346" eb="348">
      <t>トウガイ</t>
    </rPh>
    <rPh sb="348" eb="350">
      <t>スウチ</t>
    </rPh>
    <rPh sb="376" eb="378">
      <t>チイキ</t>
    </rPh>
    <rPh sb="397" eb="399">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</si>
</sst>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2.08</c:v>
                </c:pt>
                <c:pt idx="1">
                  <c:v>0.04</c:v>
                </c:pt>
                <c:pt idx="2">
                  <c:v>0.02</c:v>
                </c:pt>
                <c:pt idx="3">
                  <c:v>0.02</c:v>
                </c:pt>
                <c:pt idx="4">
                  <c:v>0.04</c:v>
                </c:pt>
              </c:numCache>
            </c:numRef>
          </c:val>
          <c:extLst>
            <c:ext xmlns:c16="http://schemas.microsoft.com/office/drawing/2014/chart" uri="{C3380CC4-5D6E-409C-BE32-E72D297353CC}">
              <c16:uniqueId val="{00000000-9AE1-432F-87FE-F92D9BE179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0.21</c:v>
                </c:pt>
                <c:pt idx="2">
                  <c:v>0.33</c:v>
                </c:pt>
                <c:pt idx="3">
                  <c:v>0.22</c:v>
                </c:pt>
                <c:pt idx="4">
                  <c:v>0.23</c:v>
                </c:pt>
              </c:numCache>
            </c:numRef>
          </c:val>
          <c:smooth val="0"/>
          <c:extLst>
            <c:ext xmlns:c16="http://schemas.microsoft.com/office/drawing/2014/chart" uri="{C3380CC4-5D6E-409C-BE32-E72D297353CC}">
              <c16:uniqueId val="{00000001-9AE1-432F-87FE-F92D9BE179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66.44</c:v>
                </c:pt>
                <c:pt idx="1">
                  <c:v>64.319999999999993</c:v>
                </c:pt>
                <c:pt idx="2">
                  <c:v>62.37</c:v>
                </c:pt>
                <c:pt idx="3">
                  <c:v>61.27</c:v>
                </c:pt>
                <c:pt idx="4">
                  <c:v>60.12</c:v>
                </c:pt>
              </c:numCache>
            </c:numRef>
          </c:val>
          <c:extLst>
            <c:ext xmlns:c16="http://schemas.microsoft.com/office/drawing/2014/chart" uri="{C3380CC4-5D6E-409C-BE32-E72D297353CC}">
              <c16:uniqueId val="{00000000-1916-4A36-9EE6-9E852ACAC5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66.78</c:v>
                </c:pt>
                <c:pt idx="2">
                  <c:v>67</c:v>
                </c:pt>
                <c:pt idx="3">
                  <c:v>66.650000000000006</c:v>
                </c:pt>
                <c:pt idx="4">
                  <c:v>64.45</c:v>
                </c:pt>
              </c:numCache>
            </c:numRef>
          </c:val>
          <c:smooth val="0"/>
          <c:extLst>
            <c:ext xmlns:c16="http://schemas.microsoft.com/office/drawing/2014/chart" uri="{C3380CC4-5D6E-409C-BE32-E72D297353CC}">
              <c16:uniqueId val="{00000001-1916-4A36-9EE6-9E852ACAC5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90.85</c:v>
                </c:pt>
                <c:pt idx="1">
                  <c:v>88.95</c:v>
                </c:pt>
                <c:pt idx="2">
                  <c:v>88.18</c:v>
                </c:pt>
                <c:pt idx="3">
                  <c:v>87.81</c:v>
                </c:pt>
                <c:pt idx="4">
                  <c:v>87.84</c:v>
                </c:pt>
              </c:numCache>
            </c:numRef>
          </c:val>
          <c:extLst>
            <c:ext xmlns:c16="http://schemas.microsoft.com/office/drawing/2014/chart" uri="{C3380CC4-5D6E-409C-BE32-E72D297353CC}">
              <c16:uniqueId val="{00000000-3A8B-49A6-B375-F5B58C81AD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94.06</c:v>
                </c:pt>
                <c:pt idx="2">
                  <c:v>94.41</c:v>
                </c:pt>
                <c:pt idx="3">
                  <c:v>94.43</c:v>
                </c:pt>
                <c:pt idx="4">
                  <c:v>94.58</c:v>
                </c:pt>
              </c:numCache>
            </c:numRef>
          </c:val>
          <c:smooth val="0"/>
          <c:extLst>
            <c:ext xmlns:c16="http://schemas.microsoft.com/office/drawing/2014/chart" uri="{C3380CC4-5D6E-409C-BE32-E72D297353CC}">
              <c16:uniqueId val="{00000001-3A8B-49A6-B375-F5B58C81AD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104.72</c:v>
                </c:pt>
                <c:pt idx="1">
                  <c:v>110.56</c:v>
                </c:pt>
                <c:pt idx="2">
                  <c:v>114.93</c:v>
                </c:pt>
                <c:pt idx="3">
                  <c:v>111.5</c:v>
                </c:pt>
                <c:pt idx="4">
                  <c:v>110.42</c:v>
                </c:pt>
              </c:numCache>
            </c:numRef>
          </c:val>
          <c:extLst>
            <c:ext xmlns:c16="http://schemas.microsoft.com/office/drawing/2014/chart" uri="{C3380CC4-5D6E-409C-BE32-E72D297353CC}">
              <c16:uniqueId val="{00000000-48A3-4DA6-A1CC-062F7720AA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111.12</c:v>
                </c:pt>
                <c:pt idx="2">
                  <c:v>109.58</c:v>
                </c:pt>
                <c:pt idx="3">
                  <c:v>109.32</c:v>
                </c:pt>
                <c:pt idx="4">
                  <c:v>108.33</c:v>
                </c:pt>
              </c:numCache>
            </c:numRef>
          </c:val>
          <c:smooth val="0"/>
          <c:extLst>
            <c:ext xmlns:c16="http://schemas.microsoft.com/office/drawing/2014/chart" uri="{C3380CC4-5D6E-409C-BE32-E72D297353CC}">
              <c16:uniqueId val="{00000001-48A3-4DA6-A1CC-062F7720AA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14.07</c:v>
                </c:pt>
                <c:pt idx="1">
                  <c:v>15.35</c:v>
                </c:pt>
                <c:pt idx="2">
                  <c:v>17.41</c:v>
                </c:pt>
                <c:pt idx="3">
                  <c:v>19.02</c:v>
                </c:pt>
                <c:pt idx="4">
                  <c:v>20.97</c:v>
                </c:pt>
              </c:numCache>
            </c:numRef>
          </c:val>
          <c:extLst>
            <c:ext xmlns:c16="http://schemas.microsoft.com/office/drawing/2014/chart" uri="{C3380CC4-5D6E-409C-BE32-E72D297353CC}">
              <c16:uniqueId val="{00000000-AB8A-40B0-81AB-275E64465B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34.33</c:v>
                </c:pt>
                <c:pt idx="2">
                  <c:v>34.15</c:v>
                </c:pt>
                <c:pt idx="3">
                  <c:v>35.53</c:v>
                </c:pt>
                <c:pt idx="4">
                  <c:v>37.51</c:v>
                </c:pt>
              </c:numCache>
            </c:numRef>
          </c:val>
          <c:smooth val="0"/>
          <c:extLst>
            <c:ext xmlns:c16="http://schemas.microsoft.com/office/drawing/2014/chart" uri="{C3380CC4-5D6E-409C-BE32-E72D297353CC}">
              <c16:uniqueId val="{00000001-AB8A-40B0-81AB-275E64465B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15.52</c:v>
                </c:pt>
                <c:pt idx="1">
                  <c:v>0.56000000000000005</c:v>
                </c:pt>
                <c:pt idx="2">
                  <c:v>1.1399999999999999</c:v>
                </c:pt>
                <c:pt idx="3">
                  <c:v>2.0299999999999998</c:v>
                </c:pt>
                <c:pt idx="4">
                  <c:v>2.4300000000000002</c:v>
                </c:pt>
              </c:numCache>
            </c:numRef>
          </c:val>
          <c:extLst>
            <c:ext xmlns:c16="http://schemas.microsoft.com/office/drawing/2014/chart" uri="{C3380CC4-5D6E-409C-BE32-E72D297353CC}">
              <c16:uniqueId val="{00000000-A185-49C2-A4AD-EABF68BFCE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5.1100000000000003</c:v>
                </c:pt>
                <c:pt idx="2">
                  <c:v>5.18</c:v>
                </c:pt>
                <c:pt idx="3">
                  <c:v>6.01</c:v>
                </c:pt>
                <c:pt idx="4">
                  <c:v>6.84</c:v>
                </c:pt>
              </c:numCache>
            </c:numRef>
          </c:val>
          <c:smooth val="0"/>
          <c:extLst>
            <c:ext xmlns:c16="http://schemas.microsoft.com/office/drawing/2014/chart" uri="{C3380CC4-5D6E-409C-BE32-E72D297353CC}">
              <c16:uniqueId val="{00000001-A185-49C2-A4AD-EABF68BFCE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4B-4831-8607-B2C44953B9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2.0699999999999998</c:v>
                </c:pt>
                <c:pt idx="2">
                  <c:v>5.97</c:v>
                </c:pt>
                <c:pt idx="3">
                  <c:v>1.54</c:v>
                </c:pt>
                <c:pt idx="4">
                  <c:v>1.28</c:v>
                </c:pt>
              </c:numCache>
            </c:numRef>
          </c:val>
          <c:smooth val="0"/>
          <c:extLst>
            <c:ext xmlns:c16="http://schemas.microsoft.com/office/drawing/2014/chart" uri="{C3380CC4-5D6E-409C-BE32-E72D297353CC}">
              <c16:uniqueId val="{00000001-244B-4831-8607-B2C44953B9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88.58</c:v>
                </c:pt>
                <c:pt idx="1">
                  <c:v>77.3</c:v>
                </c:pt>
                <c:pt idx="2">
                  <c:v>113.65</c:v>
                </c:pt>
                <c:pt idx="3">
                  <c:v>89.81</c:v>
                </c:pt>
                <c:pt idx="4">
                  <c:v>125.46</c:v>
                </c:pt>
              </c:numCache>
            </c:numRef>
          </c:val>
          <c:extLst>
            <c:ext xmlns:c16="http://schemas.microsoft.com/office/drawing/2014/chart" uri="{C3380CC4-5D6E-409C-BE32-E72D297353CC}">
              <c16:uniqueId val="{00000000-198F-404A-B298-6CE411488F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61.57</c:v>
                </c:pt>
                <c:pt idx="2">
                  <c:v>60.82</c:v>
                </c:pt>
                <c:pt idx="3">
                  <c:v>63.48</c:v>
                </c:pt>
                <c:pt idx="4">
                  <c:v>65.510000000000005</c:v>
                </c:pt>
              </c:numCache>
            </c:numRef>
          </c:val>
          <c:smooth val="0"/>
          <c:extLst>
            <c:ext xmlns:c16="http://schemas.microsoft.com/office/drawing/2014/chart" uri="{C3380CC4-5D6E-409C-BE32-E72D297353CC}">
              <c16:uniqueId val="{00000001-198F-404A-B298-6CE411488F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982.06</c:v>
                </c:pt>
                <c:pt idx="1">
                  <c:v>1116.53</c:v>
                </c:pt>
                <c:pt idx="2">
                  <c:v>1156.8599999999999</c:v>
                </c:pt>
                <c:pt idx="3">
                  <c:v>1151.75</c:v>
                </c:pt>
                <c:pt idx="4">
                  <c:v>1160.0899999999999</c:v>
                </c:pt>
              </c:numCache>
            </c:numRef>
          </c:val>
          <c:extLst>
            <c:ext xmlns:c16="http://schemas.microsoft.com/office/drawing/2014/chart" uri="{C3380CC4-5D6E-409C-BE32-E72D297353CC}">
              <c16:uniqueId val="{00000000-3C4C-4447-994F-50A32DB3EE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867.39</c:v>
                </c:pt>
                <c:pt idx="2">
                  <c:v>920.83</c:v>
                </c:pt>
                <c:pt idx="3">
                  <c:v>874.02</c:v>
                </c:pt>
                <c:pt idx="4">
                  <c:v>827.43</c:v>
                </c:pt>
              </c:numCache>
            </c:numRef>
          </c:val>
          <c:smooth val="0"/>
          <c:extLst>
            <c:ext xmlns:c16="http://schemas.microsoft.com/office/drawing/2014/chart" uri="{C3380CC4-5D6E-409C-BE32-E72D297353CC}">
              <c16:uniqueId val="{00000001-3C4C-4447-994F-50A32DB3EE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98.64</c:v>
                </c:pt>
                <c:pt idx="1">
                  <c:v>98.72</c:v>
                </c:pt>
                <c:pt idx="2">
                  <c:v>98.73</c:v>
                </c:pt>
                <c:pt idx="3">
                  <c:v>99.66</c:v>
                </c:pt>
                <c:pt idx="4">
                  <c:v>99.49</c:v>
                </c:pt>
              </c:numCache>
            </c:numRef>
          </c:val>
          <c:extLst>
            <c:ext xmlns:c16="http://schemas.microsoft.com/office/drawing/2014/chart" uri="{C3380CC4-5D6E-409C-BE32-E72D297353CC}">
              <c16:uniqueId val="{00000000-4B09-4A84-9909-5E9D8BC4A5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100.91</c:v>
                </c:pt>
                <c:pt idx="2">
                  <c:v>99.82</c:v>
                </c:pt>
                <c:pt idx="3">
                  <c:v>100.32</c:v>
                </c:pt>
                <c:pt idx="4">
                  <c:v>99.71</c:v>
                </c:pt>
              </c:numCache>
            </c:numRef>
          </c:val>
          <c:smooth val="0"/>
          <c:extLst>
            <c:ext xmlns:c16="http://schemas.microsoft.com/office/drawing/2014/chart" uri="{C3380CC4-5D6E-409C-BE32-E72D297353CC}">
              <c16:uniqueId val="{00000001-4B09-4A84-9909-5E9D8BC4A5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182.45</c:v>
                </c:pt>
                <c:pt idx="1">
                  <c:v>181.45</c:v>
                </c:pt>
                <c:pt idx="2">
                  <c:v>178.68</c:v>
                </c:pt>
                <c:pt idx="3">
                  <c:v>177.73</c:v>
                </c:pt>
                <c:pt idx="4">
                  <c:v>178.69</c:v>
                </c:pt>
              </c:numCache>
            </c:numRef>
          </c:val>
          <c:extLst>
            <c:ext xmlns:c16="http://schemas.microsoft.com/office/drawing/2014/chart" uri="{C3380CC4-5D6E-409C-BE32-E72D297353CC}">
              <c16:uniqueId val="{00000000-1062-4B01-96FA-18419B8211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1062-4B01-96FA-18419B8211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7" zoomScale="55" zoomScaleNormal="55" workbookViewId="0">
      <selection activeCell="BH36" sqref="BH3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福岡県　久留米市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302383</v>
      </c>
      <c r="AM8" s="42"/>
      <c r="AN8" s="42"/>
      <c r="AO8" s="42"/>
      <c r="AP8" s="42"/>
      <c r="AQ8" s="42"/>
      <c r="AR8" s="42"/>
      <c r="AS8" s="42"/>
      <c r="AT8" s="35">
        <f>データ!T6</f>
        <v>229.96</v>
      </c>
      <c r="AU8" s="35"/>
      <c r="AV8" s="35"/>
      <c r="AW8" s="35"/>
      <c r="AX8" s="35"/>
      <c r="AY8" s="35"/>
      <c r="AZ8" s="35"/>
      <c r="BA8" s="35"/>
      <c r="BB8" s="35">
        <f>データ!U6</f>
        <v>1314.94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44.89</v>
      </c>
      <c r="J10" s="35"/>
      <c r="K10" s="35"/>
      <c r="L10" s="35"/>
      <c r="M10" s="35"/>
      <c r="N10" s="35"/>
      <c r="O10" s="35"/>
      <c r="P10" s="35">
        <f>データ!P6</f>
        <v>87.6</v>
      </c>
      <c r="Q10" s="35"/>
      <c r="R10" s="35"/>
      <c r="S10" s="35"/>
      <c r="T10" s="35"/>
      <c r="U10" s="35"/>
      <c r="V10" s="35"/>
      <c r="W10" s="35">
        <f>データ!Q6</f>
        <v>88.68</v>
      </c>
      <c r="X10" s="35"/>
      <c r="Y10" s="35"/>
      <c r="Z10" s="35"/>
      <c r="AA10" s="35"/>
      <c r="AB10" s="35"/>
      <c r="AC10" s="35"/>
      <c r="AD10" s="42">
        <f>データ!R6</f>
        <v>3091</v>
      </c>
      <c r="AE10" s="42"/>
      <c r="AF10" s="42"/>
      <c r="AG10" s="42"/>
      <c r="AH10" s="42"/>
      <c r="AI10" s="42"/>
      <c r="AJ10" s="42"/>
      <c r="AK10" s="2"/>
      <c r="AL10" s="42">
        <f>データ!V6</f>
        <v>264225</v>
      </c>
      <c r="AM10" s="42"/>
      <c r="AN10" s="42"/>
      <c r="AO10" s="42"/>
      <c r="AP10" s="42"/>
      <c r="AQ10" s="42"/>
      <c r="AR10" s="42"/>
      <c r="AS10" s="42"/>
      <c r="AT10" s="35">
        <f>データ!W6</f>
        <v>55.18</v>
      </c>
      <c r="AU10" s="35"/>
      <c r="AV10" s="35"/>
      <c r="AW10" s="35"/>
      <c r="AX10" s="35"/>
      <c r="AY10" s="35"/>
      <c r="AZ10" s="35"/>
      <c r="BA10" s="35"/>
      <c r="BB10" s="35">
        <f>データ!X6</f>
        <v>4788.42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u8x52+Bp8KPsTFz3IL5ERP22znH8AsGC8yv56KKXdvyIu5wnLTOQ6MAoNtOQnFhppm2O4kyGgixGdAJhP5Vog==" saltValue="b1xfkhqpQNJUZV/p5IZ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402036</v>
      </c>
      <c r="D6" s="19">
        <f t="shared" si="3"/>
        <v>46</v>
      </c>
      <c r="E6" s="19">
        <f t="shared" si="3"/>
        <v>17</v>
      </c>
      <c r="F6" s="19">
        <f t="shared" si="3"/>
        <v>1</v>
      </c>
      <c r="G6" s="19">
        <f t="shared" si="3"/>
        <v>0</v>
      </c>
      <c r="H6" s="19" t="str">
        <f t="shared" si="3"/>
        <v>福岡県　久留米市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44.89</v>
      </c>
      <c r="P6" s="20">
        <f t="shared" si="3"/>
        <v>87.6</v>
      </c>
      <c r="Q6" s="20">
        <f t="shared" si="3"/>
        <v>88.68</v>
      </c>
      <c r="R6" s="20">
        <f t="shared" si="3"/>
        <v>3091</v>
      </c>
      <c r="S6" s="20">
        <f t="shared" si="3"/>
        <v>302383</v>
      </c>
      <c r="T6" s="20">
        <f t="shared" si="3"/>
        <v>229.96</v>
      </c>
      <c r="U6" s="20">
        <f t="shared" si="3"/>
        <v>1314.94</v>
      </c>
      <c r="V6" s="20">
        <f t="shared" si="3"/>
        <v>264225</v>
      </c>
      <c r="W6" s="20">
        <f t="shared" si="3"/>
        <v>55.18</v>
      </c>
      <c r="X6" s="20">
        <f t="shared" si="3"/>
        <v>4788.42</v>
      </c>
      <c r="Y6" s="21">
        <f>IF(Y7="",NA(),Y7)</f>
        <v>104.72</v>
      </c>
      <c r="Z6" s="21">
        <f t="shared" ref="Z6:AH6" si="4">IF(Z7="",NA(),Z7)</f>
        <v>110.56</v>
      </c>
      <c r="AA6" s="21">
        <f t="shared" si="4"/>
        <v>114.93</v>
      </c>
      <c r="AB6" s="21">
        <f t="shared" si="4"/>
        <v>111.5</v>
      </c>
      <c r="AC6" s="21">
        <f t="shared" si="4"/>
        <v>110.42</v>
      </c>
      <c r="AD6" s="21">
        <f t="shared" si="4"/>
        <v>107.64</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2.0699999999999998</v>
      </c>
      <c r="AQ6" s="21">
        <f t="shared" si="5"/>
        <v>5.97</v>
      </c>
      <c r="AR6" s="21">
        <f t="shared" si="5"/>
        <v>1.54</v>
      </c>
      <c r="AS6" s="21">
        <f t="shared" si="5"/>
        <v>1.28</v>
      </c>
      <c r="AT6" s="20" t="str">
        <f>IF(AT7="","",IF(AT7="-","【-】","【"&amp;SUBSTITUTE(TEXT(AT7,"#,##0.00"),"-","△")&amp;"】"))</f>
        <v>【3.15】</v>
      </c>
      <c r="AU6" s="21">
        <f>IF(AU7="",NA(),AU7)</f>
        <v>88.58</v>
      </c>
      <c r="AV6" s="21">
        <f t="shared" ref="AV6:BD6" si="6">IF(AV7="",NA(),AV7)</f>
        <v>77.3</v>
      </c>
      <c r="AW6" s="21">
        <f t="shared" si="6"/>
        <v>113.65</v>
      </c>
      <c r="AX6" s="21">
        <f t="shared" si="6"/>
        <v>89.81</v>
      </c>
      <c r="AY6" s="21">
        <f t="shared" si="6"/>
        <v>125.46</v>
      </c>
      <c r="AZ6" s="21">
        <f t="shared" si="6"/>
        <v>72.22</v>
      </c>
      <c r="BA6" s="21">
        <f t="shared" si="6"/>
        <v>61.57</v>
      </c>
      <c r="BB6" s="21">
        <f t="shared" si="6"/>
        <v>60.82</v>
      </c>
      <c r="BC6" s="21">
        <f t="shared" si="6"/>
        <v>63.48</v>
      </c>
      <c r="BD6" s="21">
        <f t="shared" si="6"/>
        <v>65.510000000000005</v>
      </c>
      <c r="BE6" s="20" t="str">
        <f>IF(BE7="","",IF(BE7="-","【-】","【"&amp;SUBSTITUTE(TEXT(BE7,"#,##0.00"),"-","△")&amp;"】"))</f>
        <v>【73.44】</v>
      </c>
      <c r="BF6" s="21">
        <f>IF(BF7="",NA(),BF7)</f>
        <v>982.06</v>
      </c>
      <c r="BG6" s="21">
        <f t="shared" ref="BG6:BO6" si="7">IF(BG7="",NA(),BG7)</f>
        <v>1116.53</v>
      </c>
      <c r="BH6" s="21">
        <f t="shared" si="7"/>
        <v>1156.8599999999999</v>
      </c>
      <c r="BI6" s="21">
        <f t="shared" si="7"/>
        <v>1151.75</v>
      </c>
      <c r="BJ6" s="21">
        <f t="shared" si="7"/>
        <v>1160.0899999999999</v>
      </c>
      <c r="BK6" s="21">
        <f t="shared" si="7"/>
        <v>730.93</v>
      </c>
      <c r="BL6" s="21">
        <f t="shared" si="7"/>
        <v>867.39</v>
      </c>
      <c r="BM6" s="21">
        <f t="shared" si="7"/>
        <v>920.83</v>
      </c>
      <c r="BN6" s="21">
        <f t="shared" si="7"/>
        <v>874.02</v>
      </c>
      <c r="BO6" s="21">
        <f t="shared" si="7"/>
        <v>827.43</v>
      </c>
      <c r="BP6" s="20" t="str">
        <f>IF(BP7="","",IF(BP7="-","【-】","【"&amp;SUBSTITUTE(TEXT(BP7,"#,##0.00"),"-","△")&amp;"】"))</f>
        <v>【652.82】</v>
      </c>
      <c r="BQ6" s="21">
        <f>IF(BQ7="",NA(),BQ7)</f>
        <v>98.64</v>
      </c>
      <c r="BR6" s="21">
        <f t="shared" ref="BR6:BZ6" si="8">IF(BR7="",NA(),BR7)</f>
        <v>98.72</v>
      </c>
      <c r="BS6" s="21">
        <f t="shared" si="8"/>
        <v>98.73</v>
      </c>
      <c r="BT6" s="21">
        <f t="shared" si="8"/>
        <v>99.66</v>
      </c>
      <c r="BU6" s="21">
        <f t="shared" si="8"/>
        <v>99.49</v>
      </c>
      <c r="BV6" s="21">
        <f t="shared" si="8"/>
        <v>98.09</v>
      </c>
      <c r="BW6" s="21">
        <f t="shared" si="8"/>
        <v>100.91</v>
      </c>
      <c r="BX6" s="21">
        <f t="shared" si="8"/>
        <v>99.82</v>
      </c>
      <c r="BY6" s="21">
        <f t="shared" si="8"/>
        <v>100.32</v>
      </c>
      <c r="BZ6" s="21">
        <f t="shared" si="8"/>
        <v>99.71</v>
      </c>
      <c r="CA6" s="20" t="str">
        <f>IF(CA7="","",IF(CA7="-","【-】","【"&amp;SUBSTITUTE(TEXT(CA7,"#,##0.00"),"-","△")&amp;"】"))</f>
        <v>【97.61】</v>
      </c>
      <c r="CB6" s="21">
        <f>IF(CB7="",NA(),CB7)</f>
        <v>182.45</v>
      </c>
      <c r="CC6" s="21">
        <f t="shared" ref="CC6:CK6" si="9">IF(CC7="",NA(),CC7)</f>
        <v>181.45</v>
      </c>
      <c r="CD6" s="21">
        <f t="shared" si="9"/>
        <v>178.68</v>
      </c>
      <c r="CE6" s="21">
        <f t="shared" si="9"/>
        <v>177.73</v>
      </c>
      <c r="CF6" s="21">
        <f t="shared" si="9"/>
        <v>178.69</v>
      </c>
      <c r="CG6" s="21">
        <f t="shared" si="9"/>
        <v>146.08000000000001</v>
      </c>
      <c r="CH6" s="21">
        <f t="shared" si="9"/>
        <v>158.04</v>
      </c>
      <c r="CI6" s="21">
        <f t="shared" si="9"/>
        <v>156.77000000000001</v>
      </c>
      <c r="CJ6" s="21">
        <f t="shared" si="9"/>
        <v>157.63999999999999</v>
      </c>
      <c r="CK6" s="21">
        <f t="shared" si="9"/>
        <v>159.59</v>
      </c>
      <c r="CL6" s="20" t="str">
        <f>IF(CL7="","",IF(CL7="-","【-】","【"&amp;SUBSTITUTE(TEXT(CL7,"#,##0.00"),"-","△")&amp;"】"))</f>
        <v>【138.29】</v>
      </c>
      <c r="CM6" s="21">
        <f>IF(CM7="",NA(),CM7)</f>
        <v>66.44</v>
      </c>
      <c r="CN6" s="21">
        <f t="shared" ref="CN6:CV6" si="10">IF(CN7="",NA(),CN7)</f>
        <v>64.319999999999993</v>
      </c>
      <c r="CO6" s="21">
        <f t="shared" si="10"/>
        <v>62.37</v>
      </c>
      <c r="CP6" s="21">
        <f t="shared" si="10"/>
        <v>61.27</v>
      </c>
      <c r="CQ6" s="21">
        <f t="shared" si="10"/>
        <v>60.12</v>
      </c>
      <c r="CR6" s="21">
        <f t="shared" si="10"/>
        <v>61.93</v>
      </c>
      <c r="CS6" s="21">
        <f t="shared" si="10"/>
        <v>66.78</v>
      </c>
      <c r="CT6" s="21">
        <f t="shared" si="10"/>
        <v>67</v>
      </c>
      <c r="CU6" s="21">
        <f t="shared" si="10"/>
        <v>66.650000000000006</v>
      </c>
      <c r="CV6" s="21">
        <f t="shared" si="10"/>
        <v>64.45</v>
      </c>
      <c r="CW6" s="20" t="str">
        <f>IF(CW7="","",IF(CW7="-","【-】","【"&amp;SUBSTITUTE(TEXT(CW7,"#,##0.00"),"-","△")&amp;"】"))</f>
        <v>【59.10】</v>
      </c>
      <c r="CX6" s="21">
        <f>IF(CX7="",NA(),CX7)</f>
        <v>90.85</v>
      </c>
      <c r="CY6" s="21">
        <f t="shared" ref="CY6:DG6" si="11">IF(CY7="",NA(),CY7)</f>
        <v>88.95</v>
      </c>
      <c r="CZ6" s="21">
        <f t="shared" si="11"/>
        <v>88.18</v>
      </c>
      <c r="DA6" s="21">
        <f t="shared" si="11"/>
        <v>87.81</v>
      </c>
      <c r="DB6" s="21">
        <f t="shared" si="11"/>
        <v>87.84</v>
      </c>
      <c r="DC6" s="21">
        <f t="shared" si="11"/>
        <v>94.45</v>
      </c>
      <c r="DD6" s="21">
        <f t="shared" si="11"/>
        <v>94.06</v>
      </c>
      <c r="DE6" s="21">
        <f t="shared" si="11"/>
        <v>94.41</v>
      </c>
      <c r="DF6" s="21">
        <f t="shared" si="11"/>
        <v>94.43</v>
      </c>
      <c r="DG6" s="21">
        <f t="shared" si="11"/>
        <v>94.58</v>
      </c>
      <c r="DH6" s="20" t="str">
        <f>IF(DH7="","",IF(DH7="-","【-】","【"&amp;SUBSTITUTE(TEXT(DH7,"#,##0.00"),"-","△")&amp;"】"))</f>
        <v>【95.82】</v>
      </c>
      <c r="DI6" s="21">
        <f>IF(DI7="",NA(),DI7)</f>
        <v>14.07</v>
      </c>
      <c r="DJ6" s="21">
        <f t="shared" ref="DJ6:DR6" si="12">IF(DJ7="",NA(),DJ7)</f>
        <v>15.35</v>
      </c>
      <c r="DK6" s="21">
        <f t="shared" si="12"/>
        <v>17.41</v>
      </c>
      <c r="DL6" s="21">
        <f t="shared" si="12"/>
        <v>19.02</v>
      </c>
      <c r="DM6" s="21">
        <f t="shared" si="12"/>
        <v>20.97</v>
      </c>
      <c r="DN6" s="21">
        <f t="shared" si="12"/>
        <v>30.45</v>
      </c>
      <c r="DO6" s="21">
        <f t="shared" si="12"/>
        <v>34.33</v>
      </c>
      <c r="DP6" s="21">
        <f t="shared" si="12"/>
        <v>34.15</v>
      </c>
      <c r="DQ6" s="21">
        <f t="shared" si="12"/>
        <v>35.53</v>
      </c>
      <c r="DR6" s="21">
        <f t="shared" si="12"/>
        <v>37.51</v>
      </c>
      <c r="DS6" s="20" t="str">
        <f>IF(DS7="","",IF(DS7="-","【-】","【"&amp;SUBSTITUTE(TEXT(DS7,"#,##0.00"),"-","△")&amp;"】"))</f>
        <v>【39.74】</v>
      </c>
      <c r="DT6" s="21">
        <f>IF(DT7="",NA(),DT7)</f>
        <v>15.52</v>
      </c>
      <c r="DU6" s="21">
        <f t="shared" ref="DU6:EC6" si="13">IF(DU7="",NA(),DU7)</f>
        <v>0.56000000000000005</v>
      </c>
      <c r="DV6" s="21">
        <f t="shared" si="13"/>
        <v>1.1399999999999999</v>
      </c>
      <c r="DW6" s="21">
        <f t="shared" si="13"/>
        <v>2.0299999999999998</v>
      </c>
      <c r="DX6" s="21">
        <f t="shared" si="13"/>
        <v>2.4300000000000002</v>
      </c>
      <c r="DY6" s="21">
        <f t="shared" si="13"/>
        <v>4.8499999999999996</v>
      </c>
      <c r="DZ6" s="21">
        <f t="shared" si="13"/>
        <v>5.1100000000000003</v>
      </c>
      <c r="EA6" s="21">
        <f t="shared" si="13"/>
        <v>5.18</v>
      </c>
      <c r="EB6" s="21">
        <f t="shared" si="13"/>
        <v>6.01</v>
      </c>
      <c r="EC6" s="21">
        <f t="shared" si="13"/>
        <v>6.84</v>
      </c>
      <c r="ED6" s="20" t="str">
        <f>IF(ED7="","",IF(ED7="-","【-】","【"&amp;SUBSTITUTE(TEXT(ED7,"#,##0.00"),"-","△")&amp;"】"))</f>
        <v>【7.62】</v>
      </c>
      <c r="EE6" s="21">
        <f>IF(EE7="",NA(),EE7)</f>
        <v>2.08</v>
      </c>
      <c r="EF6" s="21">
        <f t="shared" ref="EF6:EN6" si="14">IF(EF7="",NA(),EF7)</f>
        <v>0.04</v>
      </c>
      <c r="EG6" s="21">
        <f t="shared" si="14"/>
        <v>0.02</v>
      </c>
      <c r="EH6" s="21">
        <f t="shared" si="14"/>
        <v>0.02</v>
      </c>
      <c r="EI6" s="21">
        <f t="shared" si="14"/>
        <v>0.04</v>
      </c>
      <c r="EJ6" s="21">
        <f t="shared" si="14"/>
        <v>0.21</v>
      </c>
      <c r="EK6" s="21">
        <f t="shared" si="14"/>
        <v>0.21</v>
      </c>
      <c r="EL6" s="21">
        <f t="shared" si="14"/>
        <v>0.33</v>
      </c>
      <c r="EM6" s="21">
        <f t="shared" si="14"/>
        <v>0.22</v>
      </c>
      <c r="EN6" s="21">
        <f t="shared" si="14"/>
        <v>0.23</v>
      </c>
      <c r="EO6" s="20" t="str">
        <f>IF(EO7="","",IF(EO7="-","【-】","【"&amp;SUBSTITUTE(TEXT(EO7,"#,##0.00"),"-","△")&amp;"】"))</f>
        <v>【0.23】</v>
      </c>
    </row>
    <row r="7" spans="1:148" s="22" customFormat="1" x14ac:dyDescent="0.2">
      <c r="A7" s="14"/>
      <c r="B7" s="23">
        <v>2022</v>
      </c>
      <c r="C7" s="23">
        <v>402036</v>
      </c>
      <c r="D7" s="23">
        <v>46</v>
      </c>
      <c r="E7" s="23">
        <v>17</v>
      </c>
      <c r="F7" s="23">
        <v>1</v>
      </c>
      <c r="G7" s="23">
        <v>0</v>
      </c>
      <c r="H7" s="23" t="s">
        <v>96</v>
      </c>
      <c r="I7" s="23" t="s">
        <v>97</v>
      </c>
      <c r="J7" s="23" t="s">
        <v>98</v>
      </c>
      <c r="K7" s="23" t="s">
        <v>99</v>
      </c>
      <c r="L7" s="23" t="s">
        <v>100</v>
      </c>
      <c r="M7" s="23" t="s">
        <v>101</v>
      </c>
      <c r="N7" s="24" t="s">
        <v>102</v>
      </c>
      <c r="O7" s="24">
        <v>44.89</v>
      </c>
      <c r="P7" s="24">
        <v>87.6</v>
      </c>
      <c r="Q7" s="24">
        <v>88.68</v>
      </c>
      <c r="R7" s="24">
        <v>3091</v>
      </c>
      <c r="S7" s="24">
        <v>302383</v>
      </c>
      <c r="T7" s="24">
        <v>229.96</v>
      </c>
      <c r="U7" s="24">
        <v>1314.94</v>
      </c>
      <c r="V7" s="24">
        <v>264225</v>
      </c>
      <c r="W7" s="24">
        <v>55.18</v>
      </c>
      <c r="X7" s="24">
        <v>4788.42</v>
      </c>
      <c r="Y7" s="24">
        <v>104.72</v>
      </c>
      <c r="Z7" s="24">
        <v>110.56</v>
      </c>
      <c r="AA7" s="24">
        <v>114.93</v>
      </c>
      <c r="AB7" s="24">
        <v>111.5</v>
      </c>
      <c r="AC7" s="24">
        <v>110.42</v>
      </c>
      <c r="AD7" s="24">
        <v>107.64</v>
      </c>
      <c r="AE7" s="24">
        <v>111.12</v>
      </c>
      <c r="AF7" s="24">
        <v>109.58</v>
      </c>
      <c r="AG7" s="24">
        <v>109.32</v>
      </c>
      <c r="AH7" s="24">
        <v>108.33</v>
      </c>
      <c r="AI7" s="24">
        <v>106.11</v>
      </c>
      <c r="AJ7" s="24">
        <v>0</v>
      </c>
      <c r="AK7" s="24">
        <v>0</v>
      </c>
      <c r="AL7" s="24">
        <v>0</v>
      </c>
      <c r="AM7" s="24">
        <v>0</v>
      </c>
      <c r="AN7" s="24">
        <v>0</v>
      </c>
      <c r="AO7" s="24">
        <v>9.1999999999999993</v>
      </c>
      <c r="AP7" s="24">
        <v>2.0699999999999998</v>
      </c>
      <c r="AQ7" s="24">
        <v>5.97</v>
      </c>
      <c r="AR7" s="24">
        <v>1.54</v>
      </c>
      <c r="AS7" s="24">
        <v>1.28</v>
      </c>
      <c r="AT7" s="24">
        <v>3.15</v>
      </c>
      <c r="AU7" s="24">
        <v>88.58</v>
      </c>
      <c r="AV7" s="24">
        <v>77.3</v>
      </c>
      <c r="AW7" s="24">
        <v>113.65</v>
      </c>
      <c r="AX7" s="24">
        <v>89.81</v>
      </c>
      <c r="AY7" s="24">
        <v>125.46</v>
      </c>
      <c r="AZ7" s="24">
        <v>72.22</v>
      </c>
      <c r="BA7" s="24">
        <v>61.57</v>
      </c>
      <c r="BB7" s="24">
        <v>60.82</v>
      </c>
      <c r="BC7" s="24">
        <v>63.48</v>
      </c>
      <c r="BD7" s="24">
        <v>65.510000000000005</v>
      </c>
      <c r="BE7" s="24">
        <v>73.44</v>
      </c>
      <c r="BF7" s="24">
        <v>982.06</v>
      </c>
      <c r="BG7" s="24">
        <v>1116.53</v>
      </c>
      <c r="BH7" s="24">
        <v>1156.8599999999999</v>
      </c>
      <c r="BI7" s="24">
        <v>1151.75</v>
      </c>
      <c r="BJ7" s="24">
        <v>1160.0899999999999</v>
      </c>
      <c r="BK7" s="24">
        <v>730.93</v>
      </c>
      <c r="BL7" s="24">
        <v>867.39</v>
      </c>
      <c r="BM7" s="24">
        <v>920.83</v>
      </c>
      <c r="BN7" s="24">
        <v>874.02</v>
      </c>
      <c r="BO7" s="24">
        <v>827.43</v>
      </c>
      <c r="BP7" s="24">
        <v>652.82000000000005</v>
      </c>
      <c r="BQ7" s="24">
        <v>98.64</v>
      </c>
      <c r="BR7" s="24">
        <v>98.72</v>
      </c>
      <c r="BS7" s="24">
        <v>98.73</v>
      </c>
      <c r="BT7" s="24">
        <v>99.66</v>
      </c>
      <c r="BU7" s="24">
        <v>99.49</v>
      </c>
      <c r="BV7" s="24">
        <v>98.09</v>
      </c>
      <c r="BW7" s="24">
        <v>100.91</v>
      </c>
      <c r="BX7" s="24">
        <v>99.82</v>
      </c>
      <c r="BY7" s="24">
        <v>100.32</v>
      </c>
      <c r="BZ7" s="24">
        <v>99.71</v>
      </c>
      <c r="CA7" s="24">
        <v>97.61</v>
      </c>
      <c r="CB7" s="24">
        <v>182.45</v>
      </c>
      <c r="CC7" s="24">
        <v>181.45</v>
      </c>
      <c r="CD7" s="24">
        <v>178.68</v>
      </c>
      <c r="CE7" s="24">
        <v>177.73</v>
      </c>
      <c r="CF7" s="24">
        <v>178.69</v>
      </c>
      <c r="CG7" s="24">
        <v>146.08000000000001</v>
      </c>
      <c r="CH7" s="24">
        <v>158.04</v>
      </c>
      <c r="CI7" s="24">
        <v>156.77000000000001</v>
      </c>
      <c r="CJ7" s="24">
        <v>157.63999999999999</v>
      </c>
      <c r="CK7" s="24">
        <v>159.59</v>
      </c>
      <c r="CL7" s="24">
        <v>138.29</v>
      </c>
      <c r="CM7" s="24">
        <v>66.44</v>
      </c>
      <c r="CN7" s="24">
        <v>64.319999999999993</v>
      </c>
      <c r="CO7" s="24">
        <v>62.37</v>
      </c>
      <c r="CP7" s="24">
        <v>61.27</v>
      </c>
      <c r="CQ7" s="24">
        <v>60.12</v>
      </c>
      <c r="CR7" s="24">
        <v>61.93</v>
      </c>
      <c r="CS7" s="24">
        <v>66.78</v>
      </c>
      <c r="CT7" s="24">
        <v>67</v>
      </c>
      <c r="CU7" s="24">
        <v>66.650000000000006</v>
      </c>
      <c r="CV7" s="24">
        <v>64.45</v>
      </c>
      <c r="CW7" s="24">
        <v>59.1</v>
      </c>
      <c r="CX7" s="24">
        <v>90.85</v>
      </c>
      <c r="CY7" s="24">
        <v>88.95</v>
      </c>
      <c r="CZ7" s="24">
        <v>88.18</v>
      </c>
      <c r="DA7" s="24">
        <v>87.81</v>
      </c>
      <c r="DB7" s="24">
        <v>87.84</v>
      </c>
      <c r="DC7" s="24">
        <v>94.45</v>
      </c>
      <c r="DD7" s="24">
        <v>94.06</v>
      </c>
      <c r="DE7" s="24">
        <v>94.41</v>
      </c>
      <c r="DF7" s="24">
        <v>94.43</v>
      </c>
      <c r="DG7" s="24">
        <v>94.58</v>
      </c>
      <c r="DH7" s="24">
        <v>95.82</v>
      </c>
      <c r="DI7" s="24">
        <v>14.07</v>
      </c>
      <c r="DJ7" s="24">
        <v>15.35</v>
      </c>
      <c r="DK7" s="24">
        <v>17.41</v>
      </c>
      <c r="DL7" s="24">
        <v>19.02</v>
      </c>
      <c r="DM7" s="24">
        <v>20.97</v>
      </c>
      <c r="DN7" s="24">
        <v>30.45</v>
      </c>
      <c r="DO7" s="24">
        <v>34.33</v>
      </c>
      <c r="DP7" s="24">
        <v>34.15</v>
      </c>
      <c r="DQ7" s="24">
        <v>35.53</v>
      </c>
      <c r="DR7" s="24">
        <v>37.51</v>
      </c>
      <c r="DS7" s="24">
        <v>39.74</v>
      </c>
      <c r="DT7" s="24">
        <v>15.52</v>
      </c>
      <c r="DU7" s="24">
        <v>0.56000000000000005</v>
      </c>
      <c r="DV7" s="24">
        <v>1.1399999999999999</v>
      </c>
      <c r="DW7" s="24">
        <v>2.0299999999999998</v>
      </c>
      <c r="DX7" s="24">
        <v>2.4300000000000002</v>
      </c>
      <c r="DY7" s="24">
        <v>4.8499999999999996</v>
      </c>
      <c r="DZ7" s="24">
        <v>5.1100000000000003</v>
      </c>
      <c r="EA7" s="24">
        <v>5.18</v>
      </c>
      <c r="EB7" s="24">
        <v>6.01</v>
      </c>
      <c r="EC7" s="24">
        <v>6.84</v>
      </c>
      <c r="ED7" s="24">
        <v>7.62</v>
      </c>
      <c r="EE7" s="24">
        <v>2.08</v>
      </c>
      <c r="EF7" s="24">
        <v>0.04</v>
      </c>
      <c r="EG7" s="24">
        <v>0.02</v>
      </c>
      <c r="EH7" s="24">
        <v>0.02</v>
      </c>
      <c r="EI7" s="24">
        <v>0.04</v>
      </c>
      <c r="EJ7" s="24">
        <v>0.21</v>
      </c>
      <c r="EK7" s="24">
        <v>0.21</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dcterms:created xsi:type="dcterms:W3CDTF">2023-12-12T00:51:08Z</dcterms:created>
  <dcterms:modified xsi:type="dcterms:W3CDTF">2024-01-25T07:37:39Z</dcterms:modified>
  <cp:category/>
</cp:coreProperties>
</file>