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9600" windowHeight="12120" firstSheet="1" activeTab="1"/>
  </bookViews>
  <sheets>
    <sheet name="00000" sheetId="1" state="veryHidden" r:id="rId1"/>
    <sheet name="表紙" sheetId="2" r:id="rId2"/>
    <sheet name="総括表" sheetId="3" r:id="rId3"/>
    <sheet name="内訳書R6" sheetId="4" r:id="rId4"/>
    <sheet name="内訳書 R7" sheetId="5" r:id="rId5"/>
    <sheet name="内訳書 R8" sheetId="6" r:id="rId6"/>
    <sheet name="内訳書 R9" sheetId="7" r:id="rId7"/>
    <sheet name="内訳書 R10" sheetId="8" r:id="rId8"/>
    <sheet name="内訳明細書R6" sheetId="9" r:id="rId9"/>
    <sheet name="内訳明細書R7" sheetId="10" r:id="rId10"/>
    <sheet name="内訳明細書R8" sheetId="11" r:id="rId11"/>
    <sheet name="内訳明細書R9" sheetId="12" r:id="rId12"/>
    <sheet name="内訳明細書R10" sheetId="13" r:id="rId13"/>
  </sheets>
  <definedNames>
    <definedName name="\p">#REF!</definedName>
    <definedName name="_xlnm.Print_Area" localSheetId="2">'総括表'!$A$1:$H$20</definedName>
    <definedName name="_xlnm.Print_Area" localSheetId="7">'内訳書 R10'!$A$1:$L$20</definedName>
    <definedName name="_xlnm.Print_Area" localSheetId="4">'内訳書 R7'!$A$1:$L$20</definedName>
    <definedName name="_xlnm.Print_Area" localSheetId="5">'内訳書 R8'!$A$1:$L$20</definedName>
    <definedName name="_xlnm.Print_Area" localSheetId="6">'内訳書 R9'!$A$1:$L$20</definedName>
    <definedName name="_xlnm.Print_Area" localSheetId="3">'内訳書R6'!$A$1:$L$20</definedName>
    <definedName name="_xlnm.Print_Area" localSheetId="12">'内訳明細書R10'!$B$3:$L$60</definedName>
    <definedName name="_xlnm.Print_Area" localSheetId="8">'内訳明細書R6'!$B$3:$L$62</definedName>
    <definedName name="_xlnm.Print_Area" localSheetId="9">'内訳明細書R7'!$B$3:$L$60</definedName>
    <definedName name="_xlnm.Print_Area" localSheetId="10">'内訳明細書R8'!$B$3:$L$47</definedName>
    <definedName name="_xlnm.Print_Area" localSheetId="11">'内訳明細書R9'!$B$3:$L$47</definedName>
    <definedName name="_xlnm.Print_Area" localSheetId="1">'表紙'!$A$1:$O$37</definedName>
    <definedName name="Print_Area1">#REF!</definedName>
    <definedName name="Print_Area2">#REF!</definedName>
    <definedName name="印刷１" localSheetId="2">#REF!</definedName>
    <definedName name="印刷１" localSheetId="7">#REF!</definedName>
    <definedName name="印刷１" localSheetId="4">#REF!</definedName>
    <definedName name="印刷１" localSheetId="5">#REF!</definedName>
    <definedName name="印刷１" localSheetId="6">#REF!</definedName>
    <definedName name="印刷１" localSheetId="3">#REF!</definedName>
    <definedName name="印刷１" localSheetId="12">'内訳明細書R10'!$A$1:$L$49</definedName>
    <definedName name="印刷１" localSheetId="8">'内訳明細書R6'!$A$1:$L$49</definedName>
    <definedName name="印刷１" localSheetId="9">'内訳明細書R7'!$A$1:$L$49</definedName>
    <definedName name="印刷１" localSheetId="10">'内訳明細書R8'!$A$1:$L$36</definedName>
    <definedName name="印刷１" localSheetId="11">'内訳明細書R9'!$A$1:$L$36</definedName>
    <definedName name="印刷１">#REF!</definedName>
    <definedName name="印刷２" localSheetId="12">'内訳明細書R10'!#REF!</definedName>
    <definedName name="印刷２" localSheetId="8">'内訳明細書R6'!#REF!</definedName>
    <definedName name="印刷２" localSheetId="9">'内訳明細書R7'!#REF!</definedName>
    <definedName name="印刷２" localSheetId="10">'内訳明細書R8'!#REF!</definedName>
    <definedName name="印刷２" localSheetId="11">'内訳明細書R9'!#REF!</definedName>
    <definedName name="印刷２">#REF!</definedName>
    <definedName name="印刷３" localSheetId="2">#REF!</definedName>
    <definedName name="印刷３" localSheetId="7">#REF!</definedName>
    <definedName name="印刷３" localSheetId="4">#REF!</definedName>
    <definedName name="印刷３" localSheetId="5">#REF!</definedName>
    <definedName name="印刷３" localSheetId="6">#REF!</definedName>
    <definedName name="印刷３" localSheetId="3">#REF!</definedName>
    <definedName name="印刷３" localSheetId="12">'内訳明細書R10'!#REF!</definedName>
    <definedName name="印刷３" localSheetId="8">'内訳明細書R6'!#REF!</definedName>
    <definedName name="印刷３" localSheetId="9">'内訳明細書R7'!#REF!</definedName>
    <definedName name="印刷３" localSheetId="10">'内訳明細書R8'!#REF!</definedName>
    <definedName name="印刷３" localSheetId="11">'内訳明細書R9'!#REF!</definedName>
    <definedName name="印刷３">#REF!</definedName>
  </definedNames>
  <calcPr fullCalcOnLoad="1"/>
</workbook>
</file>

<file path=xl/sharedStrings.xml><?xml version="1.0" encoding="utf-8"?>
<sst xmlns="http://schemas.openxmlformats.org/spreadsheetml/2006/main" count="537" uniqueCount="120">
  <si>
    <t>式</t>
  </si>
  <si>
    <t>名　　称</t>
  </si>
  <si>
    <t>数　量</t>
  </si>
  <si>
    <t>単位</t>
  </si>
  <si>
    <t>単　　価</t>
  </si>
  <si>
    <t>金　　額</t>
  </si>
  <si>
    <t>備　　考</t>
  </si>
  <si>
    <t>技師長</t>
  </si>
  <si>
    <t>主任技師</t>
  </si>
  <si>
    <t>技師 (A)</t>
  </si>
  <si>
    <t>技師 (B)</t>
  </si>
  <si>
    <t>技師 (C)</t>
  </si>
  <si>
    <t>技術員</t>
  </si>
  <si>
    <t>金額 (円)</t>
  </si>
  <si>
    <t>　（内訳明細）</t>
  </si>
  <si>
    <t>区分</t>
  </si>
  <si>
    <t>摘　　要</t>
  </si>
  <si>
    <t xml:space="preserve"> 単価(円)</t>
  </si>
  <si>
    <t>　</t>
  </si>
  <si>
    <t xml:space="preserve"> </t>
  </si>
  <si>
    <t>:</t>
  </si>
  <si>
    <t>業務名</t>
  </si>
  <si>
    <t>業務期間</t>
  </si>
  <si>
    <t>業務場所</t>
  </si>
  <si>
    <t>業務仕様</t>
  </si>
  <si>
    <t>－</t>
  </si>
  <si>
    <t>（うち消費税及び地方消費税相当額</t>
  </si>
  <si>
    <t>合計</t>
  </si>
  <si>
    <t>小計</t>
  </si>
  <si>
    <t>人数計（人）</t>
  </si>
  <si>
    <t>Ⅰ．業務原価</t>
  </si>
  <si>
    <t>Ａ．直接原価</t>
  </si>
  <si>
    <t>ａ．直接人件費</t>
  </si>
  <si>
    <t>Ｂ．その他原価</t>
  </si>
  <si>
    <t>ｂ．直接経費</t>
  </si>
  <si>
    <t>Ｂ．その他原価</t>
  </si>
  <si>
    <t>Ⅱ．一般管理費等</t>
  </si>
  <si>
    <t>（A+Ｂ）</t>
  </si>
  <si>
    <t>（a＋b）</t>
  </si>
  <si>
    <t>（Ⅰ＋Ⅱ）</t>
  </si>
  <si>
    <t>　　　　　名　　称</t>
  </si>
  <si>
    <t>消費税及び地方消費税相当額</t>
  </si>
  <si>
    <t>計</t>
  </si>
  <si>
    <t>計</t>
  </si>
  <si>
    <t>令和10年度業務</t>
  </si>
  <si>
    <t>久留米市次期上津クリーンセンター施設整備及び運営事業に係る設計・施工監理等業務委託</t>
  </si>
  <si>
    <t>久留米市次期上津クリーンセンター施設整備及び運営事業に係る設計・施工監理等業務委託　積算価格総括表</t>
  </si>
  <si>
    <t>　久留米市次期上津クリーンセンター施設整備及び運営事業に係る設計・施工監理等業務委託　令和６年度業務</t>
  </si>
  <si>
    <t>　久留米市次期上津クリーンセンター施設整備及び運営事業に係る設計・施工監理等業務委託　令和７年度業務</t>
  </si>
  <si>
    <t>　久留米市次期上津クリーンセンター施設整備及び運営事業に係る設計・施工監理等業務委託　令和８年度業務</t>
  </si>
  <si>
    <t>　久留米市次期上津クリーンセンター施設整備及び運営事業に係る設計・施工監理等業務委託　令和９年度業務</t>
  </si>
  <si>
    <t>　久留米市次期上津クリーンセンター施設整備及び運営事業に係る設計・施工監理等業務委託　令和１０年度業務</t>
  </si>
  <si>
    <t>統括責任者</t>
  </si>
  <si>
    <t>主任技術者</t>
  </si>
  <si>
    <t>内訳</t>
  </si>
  <si>
    <t>金額（円）</t>
  </si>
  <si>
    <t>総金額計（円）</t>
  </si>
  <si>
    <t>要求水準書及び提案書等確認計画書作成業務</t>
  </si>
  <si>
    <t>設計監理業務</t>
  </si>
  <si>
    <t>工事監理業務　</t>
  </si>
  <si>
    <t>　ｉ．要求水準書及び提案書等確認計画書作成業務</t>
  </si>
  <si>
    <t>工事監理業務　　　</t>
  </si>
  <si>
    <t>循環型社会形成推進交付金等の交付申請等に関する支援業務</t>
  </si>
  <si>
    <t>旅費交通費、成果品作成費等</t>
  </si>
  <si>
    <t>　　　</t>
  </si>
  <si>
    <t>モニタリング事前準備業務</t>
  </si>
  <si>
    <t>金額</t>
  </si>
  <si>
    <t>令和 6年度業務</t>
  </si>
  <si>
    <t>令和 7年度業務</t>
  </si>
  <si>
    <t>令和 8年度業務</t>
  </si>
  <si>
    <t>令和 9年度業務</t>
  </si>
  <si>
    <t>ａ．直接人件費</t>
  </si>
  <si>
    <t>ｂ．直接経費</t>
  </si>
  <si>
    <t>久留米市次期上津クリーンセンター施設整備及び運営事業に係る設計・施工監理等業務委託　令和６年度業務
直　接　人　件　費　・直　接　経　費　内　訳　明　細　書　－１</t>
  </si>
  <si>
    <t>（直接人件費・直接経費内訳明細書－１）</t>
  </si>
  <si>
    <t>（直接人件費・直接経費内訳明細書－２）</t>
  </si>
  <si>
    <t>（直接人件費・直接経費内訳明細書－３）</t>
  </si>
  <si>
    <t>（直接人件費・直接経費内訳明細書－４）</t>
  </si>
  <si>
    <t>（直接人件費・直接経費内訳明細書－５）</t>
  </si>
  <si>
    <t>久留米市次期上津クリーンセンター施設整備及び運営事業に係る設計・施工監理等業務委託　令和７年度業務
直　接　人　件　費　・直　接　経　費　内　訳　明　細　書　－２</t>
  </si>
  <si>
    <t>久留米市次期上津クリーンセンター施設整備及び運営事業に係る設計・施工監理等業務委託　令和８年度業務
直　接　人　件　費　・直　接　経　費　内　訳　明　細　書　－３</t>
  </si>
  <si>
    <t>久留米市次期上津クリーンセンター施設整備及び運営事業に係る設計・施工監理等業務委託　令和９年度業務
直　接　人　件　費　・直　接　経　費　内　訳　明　細　書　－４</t>
  </si>
  <si>
    <t>久留米市次期上津クリーンセンター施設整備及び運営事業に係る設計・施工監理等業務委託　令和１０年度業務
直　接　人　件　費　・直　接　経　費　内　訳　明　細　書　－５</t>
  </si>
  <si>
    <t>ⅳ．</t>
  </si>
  <si>
    <t>設計監理業務　　　</t>
  </si>
  <si>
    <t>ⅴ．</t>
  </si>
  <si>
    <t>ⅰ．</t>
  </si>
  <si>
    <t>ⅱ．</t>
  </si>
  <si>
    <t>ⅲ．</t>
  </si>
  <si>
    <t>（ⅰ+ⅱ+ⅲ)</t>
  </si>
  <si>
    <t>（ⅰ)</t>
  </si>
  <si>
    <t>（ⅱ+ⅲ+ⅳ)</t>
  </si>
  <si>
    <t>（ⅲ+ⅳ)</t>
  </si>
  <si>
    <t>（ⅲ+ⅳ+ⅴ)</t>
  </si>
  <si>
    <t>　ⅱ．設計監理業務</t>
  </si>
  <si>
    <t>　ⅲ．工事監理業務　</t>
  </si>
  <si>
    <t>　ⅰ．旅費交通費、成果品作成費等</t>
  </si>
  <si>
    <t>　ⅱ．設計監理業務　　　</t>
  </si>
  <si>
    <t>　ⅲ．工事監理業務　　　</t>
  </si>
  <si>
    <t>　ⅳ．循環型社会形成推進交付金等の交付申請等に関する支援業務</t>
  </si>
  <si>
    <t>　ⅴ．モニタリング事前準備業務　</t>
  </si>
  <si>
    <t>土木担当技術者</t>
  </si>
  <si>
    <t>建築担当技術者</t>
  </si>
  <si>
    <t>建築機械設備担当技術者</t>
  </si>
  <si>
    <t>建築電気設備担当技術者</t>
  </si>
  <si>
    <t>プラント機械設備担当技術者</t>
  </si>
  <si>
    <t>プラント電気・計装設備担当技術者</t>
  </si>
  <si>
    <t>事務補助担当技術者</t>
  </si>
  <si>
    <r>
      <t>副総括責任者</t>
    </r>
    <r>
      <rPr>
        <sz val="8"/>
        <rFont val="ＭＳ 明朝"/>
        <family val="1"/>
      </rPr>
      <t>（土木建築担当責任者）</t>
    </r>
  </si>
  <si>
    <r>
      <t>副総括責任者</t>
    </r>
    <r>
      <rPr>
        <sz val="8"/>
        <rFont val="ＭＳ 明朝"/>
        <family val="1"/>
      </rPr>
      <t>（プラント担当責任者）</t>
    </r>
  </si>
  <si>
    <t>項　　　目</t>
  </si>
  <si>
    <t>項　　目</t>
  </si>
  <si>
    <t>福岡県久留米市上津町２１９９－３５地内</t>
  </si>
  <si>
    <t>設　計　書</t>
  </si>
  <si>
    <t>別紙「仕様書」による</t>
  </si>
  <si>
    <t>小計</t>
  </si>
  <si>
    <t>契約締結日の翌日 ～ 令和１０年１２月２８日まで</t>
  </si>
  <si>
    <t>旅費交通費等</t>
  </si>
  <si>
    <t>成果品作成費</t>
  </si>
  <si>
    <t>金抜き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</si>
</sst>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_);[Red]\(0.00\)"/>
    <numFmt numFmtId="179" formatCode="#,##0_);[Red]\(#,##0\)"/>
    <numFmt numFmtId="180" formatCode="#,##0.0"/>
    <numFmt numFmtId="181" formatCode="#,##0;&quot;▲ &quot;#,##0"/>
    <numFmt numFmtId="182" formatCode="#,##0.0;[Red]\-#,##0.0"/>
    <numFmt numFmtId="183" formatCode="#,##0.00_ ;[Red]\-#,##0.00\ "/>
    <numFmt numFmtId="184" formatCode="0.0_);[Red]\(0.0\)"/>
    <numFmt numFmtId="185" formatCode="[&lt;&gt;0]General"/>
    <numFmt numFmtId="186" formatCode="#"/>
    <numFmt numFmtId="187" formatCode="#,###"/>
    <numFmt numFmtId="188" formatCode="0_);[Red]\(0\)"/>
    <numFmt numFmtId="189" formatCode="&quot;¥&quot;#,##0\-\);&quot;¥&quot;\-#,##0"/>
    <numFmt numFmtId="190" formatCode="&quot;¥&quot;#,##0\ \-\);&quot;¥&quot;\-#,##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Geneva"/>
      <family val="2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trike/>
      <sz val="11"/>
      <name val="ＭＳ Ｐ明朝"/>
      <family val="1"/>
    </font>
    <font>
      <strike/>
      <sz val="10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8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double"/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double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38" fontId="2" fillId="0" borderId="10" xfId="49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" fillId="0" borderId="13" xfId="49" applyFont="1" applyBorder="1" applyAlignment="1">
      <alignment/>
    </xf>
    <xf numFmtId="0" fontId="2" fillId="0" borderId="14" xfId="0" applyFont="1" applyBorder="1" applyAlignment="1">
      <alignment/>
    </xf>
    <xf numFmtId="38" fontId="2" fillId="0" borderId="15" xfId="49" applyFont="1" applyBorder="1" applyAlignment="1">
      <alignment/>
    </xf>
    <xf numFmtId="0" fontId="2" fillId="0" borderId="16" xfId="0" applyFont="1" applyBorder="1" applyAlignment="1">
      <alignment/>
    </xf>
    <xf numFmtId="38" fontId="2" fillId="0" borderId="12" xfId="49" applyFont="1" applyBorder="1" applyAlignment="1">
      <alignment/>
    </xf>
    <xf numFmtId="0" fontId="2" fillId="0" borderId="17" xfId="0" applyFont="1" applyBorder="1" applyAlignment="1">
      <alignment/>
    </xf>
    <xf numFmtId="38" fontId="2" fillId="0" borderId="13" xfId="49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38" fontId="2" fillId="0" borderId="20" xfId="49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3" fillId="0" borderId="0" xfId="61" applyFont="1">
      <alignment/>
      <protection/>
    </xf>
    <xf numFmtId="3" fontId="3" fillId="0" borderId="0" xfId="61" applyNumberFormat="1" applyFont="1">
      <alignment/>
      <protection/>
    </xf>
    <xf numFmtId="3" fontId="3" fillId="0" borderId="0" xfId="61" applyNumberFormat="1" applyFont="1" applyBorder="1">
      <alignment/>
      <protection/>
    </xf>
    <xf numFmtId="3" fontId="6" fillId="0" borderId="22" xfId="61" applyNumberFormat="1" applyFont="1" applyBorder="1">
      <alignment/>
      <protection/>
    </xf>
    <xf numFmtId="3" fontId="6" fillId="0" borderId="23" xfId="61" applyNumberFormat="1" applyFont="1" applyBorder="1">
      <alignment/>
      <protection/>
    </xf>
    <xf numFmtId="3" fontId="6" fillId="0" borderId="24" xfId="61" applyNumberFormat="1" applyFont="1" applyBorder="1">
      <alignment/>
      <protection/>
    </xf>
    <xf numFmtId="3" fontId="6" fillId="0" borderId="25" xfId="61" applyNumberFormat="1" applyFont="1" applyBorder="1">
      <alignment/>
      <protection/>
    </xf>
    <xf numFmtId="3" fontId="6" fillId="0" borderId="26" xfId="61" applyNumberFormat="1" applyFont="1" applyBorder="1">
      <alignment/>
      <protection/>
    </xf>
    <xf numFmtId="3" fontId="6" fillId="0" borderId="24" xfId="61" applyNumberFormat="1" applyFont="1" applyBorder="1" applyAlignment="1">
      <alignment horizontal="center"/>
      <protection/>
    </xf>
    <xf numFmtId="3" fontId="6" fillId="0" borderId="0" xfId="61" applyNumberFormat="1" applyFont="1">
      <alignment/>
      <protection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" fontId="9" fillId="0" borderId="27" xfId="61" applyNumberFormat="1" applyFont="1" applyBorder="1" applyAlignment="1">
      <alignment horizontal="center"/>
      <protection/>
    </xf>
    <xf numFmtId="3" fontId="6" fillId="0" borderId="0" xfId="61" applyNumberFormat="1" applyFont="1" applyBorder="1">
      <alignment/>
      <protection/>
    </xf>
    <xf numFmtId="3" fontId="6" fillId="0" borderId="28" xfId="61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38" fontId="2" fillId="0" borderId="0" xfId="49" applyFont="1" applyBorder="1" applyAlignment="1">
      <alignment horizontal="center"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/>
    </xf>
    <xf numFmtId="38" fontId="2" fillId="0" borderId="0" xfId="49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49" applyFont="1" applyFill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6" fillId="0" borderId="0" xfId="61" applyFont="1">
      <alignment/>
      <protection/>
    </xf>
    <xf numFmtId="3" fontId="6" fillId="0" borderId="31" xfId="0" applyNumberFormat="1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61" applyFont="1" applyFill="1">
      <alignment/>
      <protection/>
    </xf>
    <xf numFmtId="3" fontId="6" fillId="0" borderId="0" xfId="61" applyNumberFormat="1" applyFont="1" applyFill="1">
      <alignment/>
      <protection/>
    </xf>
    <xf numFmtId="3" fontId="6" fillId="0" borderId="23" xfId="61" applyNumberFormat="1" applyFont="1" applyFill="1" applyBorder="1">
      <alignment/>
      <protection/>
    </xf>
    <xf numFmtId="3" fontId="6" fillId="0" borderId="27" xfId="61" applyNumberFormat="1" applyFont="1" applyFill="1" applyBorder="1" applyAlignment="1">
      <alignment horizontal="center"/>
      <protection/>
    </xf>
    <xf numFmtId="3" fontId="3" fillId="0" borderId="0" xfId="61" applyNumberFormat="1" applyFont="1" applyFill="1">
      <alignment/>
      <protection/>
    </xf>
    <xf numFmtId="17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6" fillId="0" borderId="30" xfId="0" applyNumberFormat="1" applyFont="1" applyBorder="1" applyAlignment="1">
      <alignment horizontal="left"/>
    </xf>
    <xf numFmtId="3" fontId="6" fillId="0" borderId="33" xfId="0" applyNumberFormat="1" applyFont="1" applyBorder="1" applyAlignment="1">
      <alignment/>
    </xf>
    <xf numFmtId="9" fontId="3" fillId="0" borderId="34" xfId="0" applyNumberFormat="1" applyFont="1" applyBorder="1" applyAlignment="1">
      <alignment horizontal="left"/>
    </xf>
    <xf numFmtId="0" fontId="3" fillId="0" borderId="17" xfId="0" applyFont="1" applyBorder="1" applyAlignment="1">
      <alignment/>
    </xf>
    <xf numFmtId="176" fontId="2" fillId="0" borderId="14" xfId="0" applyNumberFormat="1" applyFont="1" applyBorder="1" applyAlignment="1">
      <alignment horizontal="left"/>
    </xf>
    <xf numFmtId="0" fontId="3" fillId="0" borderId="34" xfId="0" applyFont="1" applyBorder="1" applyAlignment="1">
      <alignment wrapText="1" shrinkToFit="1"/>
    </xf>
    <xf numFmtId="0" fontId="3" fillId="0" borderId="26" xfId="0" applyFont="1" applyBorder="1" applyAlignment="1">
      <alignment/>
    </xf>
    <xf numFmtId="3" fontId="9" fillId="0" borderId="14" xfId="0" applyNumberFormat="1" applyFont="1" applyBorder="1" applyAlignment="1">
      <alignment/>
    </xf>
    <xf numFmtId="9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shrinkToFit="1"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left"/>
    </xf>
    <xf numFmtId="0" fontId="6" fillId="0" borderId="25" xfId="0" applyFont="1" applyBorder="1" applyAlignment="1">
      <alignment/>
    </xf>
    <xf numFmtId="0" fontId="7" fillId="0" borderId="0" xfId="0" applyFont="1" applyBorder="1" applyAlignment="1">
      <alignment/>
    </xf>
    <xf numFmtId="5" fontId="9" fillId="0" borderId="0" xfId="0" applyNumberFormat="1" applyFont="1" applyBorder="1" applyAlignment="1">
      <alignment/>
    </xf>
    <xf numFmtId="5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0" xfId="0" applyFont="1" applyAlignment="1">
      <alignment/>
    </xf>
    <xf numFmtId="38" fontId="3" fillId="0" borderId="0" xfId="49" applyFont="1" applyAlignment="1" quotePrefix="1">
      <alignment/>
    </xf>
    <xf numFmtId="0" fontId="3" fillId="0" borderId="0" xfId="0" applyFont="1" applyAlignment="1">
      <alignment horizontal="centerContinuous"/>
    </xf>
    <xf numFmtId="5" fontId="9" fillId="0" borderId="0" xfId="0" applyNumberFormat="1" applyFont="1" applyBorder="1" applyAlignment="1">
      <alignment horizontal="left"/>
    </xf>
    <xf numFmtId="38" fontId="3" fillId="0" borderId="0" xfId="0" applyNumberFormat="1" applyFont="1" applyAlignment="1">
      <alignment/>
    </xf>
    <xf numFmtId="38" fontId="2" fillId="0" borderId="15" xfId="49" applyNumberFormat="1" applyFont="1" applyBorder="1" applyAlignment="1">
      <alignment/>
    </xf>
    <xf numFmtId="40" fontId="3" fillId="0" borderId="0" xfId="0" applyNumberFormat="1" applyFont="1" applyAlignment="1">
      <alignment/>
    </xf>
    <xf numFmtId="38" fontId="3" fillId="0" borderId="0" xfId="49" applyFont="1" applyAlignment="1">
      <alignment/>
    </xf>
    <xf numFmtId="0" fontId="0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41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 horizontal="center"/>
    </xf>
    <xf numFmtId="3" fontId="6" fillId="0" borderId="16" xfId="0" applyNumberFormat="1" applyFont="1" applyBorder="1" applyAlignment="1">
      <alignment horizontal="left"/>
    </xf>
    <xf numFmtId="3" fontId="6" fillId="0" borderId="30" xfId="0" applyNumberFormat="1" applyFont="1" applyBorder="1" applyAlignment="1">
      <alignment wrapText="1"/>
    </xf>
    <xf numFmtId="3" fontId="6" fillId="0" borderId="44" xfId="61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182" fontId="0" fillId="0" borderId="0" xfId="49" applyNumberFormat="1" applyFont="1" applyAlignment="1">
      <alignment/>
    </xf>
    <xf numFmtId="38" fontId="12" fillId="0" borderId="0" xfId="49" applyFont="1" applyAlignment="1">
      <alignment/>
    </xf>
    <xf numFmtId="0" fontId="10" fillId="0" borderId="13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3" fontId="2" fillId="0" borderId="45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46" xfId="0" applyFont="1" applyBorder="1" applyAlignment="1">
      <alignment/>
    </xf>
    <xf numFmtId="177" fontId="2" fillId="0" borderId="12" xfId="0" applyNumberFormat="1" applyFont="1" applyBorder="1" applyAlignment="1">
      <alignment/>
    </xf>
    <xf numFmtId="38" fontId="2" fillId="0" borderId="12" xfId="49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6" xfId="0" applyFont="1" applyBorder="1" applyAlignment="1">
      <alignment horizontal="left"/>
    </xf>
    <xf numFmtId="38" fontId="2" fillId="0" borderId="13" xfId="49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10" fillId="0" borderId="16" xfId="0" applyFont="1" applyBorder="1" applyAlignment="1">
      <alignment/>
    </xf>
    <xf numFmtId="0" fontId="3" fillId="0" borderId="14" xfId="0" applyFont="1" applyBorder="1" applyAlignment="1">
      <alignment wrapText="1" shrinkToFit="1"/>
    </xf>
    <xf numFmtId="0" fontId="11" fillId="0" borderId="40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10" fillId="0" borderId="13" xfId="0" applyNumberFormat="1" applyFont="1" applyBorder="1" applyAlignment="1">
      <alignment/>
    </xf>
    <xf numFmtId="38" fontId="10" fillId="0" borderId="13" xfId="49" applyFont="1" applyBorder="1" applyAlignment="1">
      <alignment/>
    </xf>
    <xf numFmtId="38" fontId="2" fillId="0" borderId="15" xfId="49" applyFont="1" applyBorder="1" applyAlignment="1">
      <alignment/>
    </xf>
    <xf numFmtId="0" fontId="2" fillId="0" borderId="15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NumberFormat="1" applyFont="1" applyBorder="1" applyAlignment="1">
      <alignment/>
    </xf>
    <xf numFmtId="38" fontId="2" fillId="0" borderId="20" xfId="49" applyFont="1" applyBorder="1" applyAlignment="1">
      <alignment/>
    </xf>
    <xf numFmtId="3" fontId="6" fillId="0" borderId="27" xfId="61" applyNumberFormat="1" applyFont="1" applyBorder="1" applyAlignment="1">
      <alignment horizontal="center"/>
      <protection/>
    </xf>
    <xf numFmtId="0" fontId="6" fillId="0" borderId="3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80" fontId="6" fillId="0" borderId="19" xfId="0" applyNumberFormat="1" applyFont="1" applyBorder="1" applyAlignment="1">
      <alignment/>
    </xf>
    <xf numFmtId="3" fontId="6" fillId="0" borderId="19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3" fontId="6" fillId="0" borderId="44" xfId="61" applyNumberFormat="1" applyFont="1" applyBorder="1" applyAlignment="1">
      <alignment/>
      <protection/>
    </xf>
    <xf numFmtId="0" fontId="6" fillId="0" borderId="30" xfId="0" applyFont="1" applyBorder="1" applyAlignment="1">
      <alignment/>
    </xf>
    <xf numFmtId="3" fontId="6" fillId="0" borderId="31" xfId="61" applyNumberFormat="1" applyFont="1" applyBorder="1" applyAlignment="1">
      <alignment horizontal="left"/>
      <protection/>
    </xf>
    <xf numFmtId="38" fontId="6" fillId="0" borderId="28" xfId="49" applyFont="1" applyBorder="1" applyAlignment="1">
      <alignment/>
    </xf>
    <xf numFmtId="38" fontId="6" fillId="0" borderId="28" xfId="49" applyFont="1" applyFill="1" applyBorder="1" applyAlignment="1">
      <alignment/>
    </xf>
    <xf numFmtId="3" fontId="6" fillId="0" borderId="47" xfId="61" applyNumberFormat="1" applyFont="1" applyBorder="1" applyAlignment="1">
      <alignment/>
      <protection/>
    </xf>
    <xf numFmtId="0" fontId="2" fillId="0" borderId="30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3" fontId="6" fillId="0" borderId="28" xfId="61" applyNumberFormat="1" applyFont="1" applyBorder="1" applyAlignment="1">
      <alignment horizontal="right"/>
      <protection/>
    </xf>
    <xf numFmtId="3" fontId="6" fillId="0" borderId="28" xfId="61" applyNumberFormat="1" applyFont="1" applyBorder="1" applyAlignment="1">
      <alignment/>
      <protection/>
    </xf>
    <xf numFmtId="38" fontId="2" fillId="0" borderId="48" xfId="49" applyFont="1" applyBorder="1" applyAlignment="1">
      <alignment/>
    </xf>
    <xf numFmtId="38" fontId="2" fillId="0" borderId="49" xfId="49" applyFont="1" applyBorder="1" applyAlignment="1">
      <alignment/>
    </xf>
    <xf numFmtId="38" fontId="2" fillId="0" borderId="50" xfId="49" applyFont="1" applyBorder="1" applyAlignment="1">
      <alignment/>
    </xf>
    <xf numFmtId="0" fontId="3" fillId="0" borderId="51" xfId="0" applyFont="1" applyBorder="1" applyAlignment="1">
      <alignment wrapText="1" shrinkToFit="1"/>
    </xf>
    <xf numFmtId="0" fontId="6" fillId="0" borderId="40" xfId="0" applyFont="1" applyBorder="1" applyAlignment="1">
      <alignment/>
    </xf>
    <xf numFmtId="0" fontId="6" fillId="0" borderId="39" xfId="0" applyFont="1" applyBorder="1" applyAlignment="1">
      <alignment/>
    </xf>
    <xf numFmtId="38" fontId="2" fillId="0" borderId="52" xfId="49" applyFont="1" applyBorder="1" applyAlignment="1">
      <alignment/>
    </xf>
    <xf numFmtId="0" fontId="3" fillId="0" borderId="53" xfId="0" applyFont="1" applyBorder="1" applyAlignment="1">
      <alignment wrapText="1" shrinkToFit="1"/>
    </xf>
    <xf numFmtId="3" fontId="6" fillId="0" borderId="54" xfId="61" applyNumberFormat="1" applyFont="1" applyBorder="1" applyAlignment="1">
      <alignment horizontal="left" vertical="top"/>
      <protection/>
    </xf>
    <xf numFmtId="3" fontId="6" fillId="0" borderId="13" xfId="61" applyNumberFormat="1" applyFont="1" applyBorder="1" applyAlignment="1">
      <alignment horizontal="left" vertical="top"/>
      <protection/>
    </xf>
    <xf numFmtId="3" fontId="7" fillId="0" borderId="13" xfId="61" applyNumberFormat="1" applyFont="1" applyBorder="1" applyAlignment="1">
      <alignment horizontal="center" vertical="top"/>
      <protection/>
    </xf>
    <xf numFmtId="3" fontId="7" fillId="0" borderId="14" xfId="61" applyNumberFormat="1" applyFont="1" applyBorder="1" applyAlignment="1">
      <alignment horizontal="center" vertical="top"/>
      <protection/>
    </xf>
    <xf numFmtId="3" fontId="7" fillId="0" borderId="54" xfId="61" applyNumberFormat="1" applyFont="1" applyBorder="1" applyAlignment="1">
      <alignment horizontal="center" vertical="top"/>
      <protection/>
    </xf>
    <xf numFmtId="3" fontId="7" fillId="0" borderId="55" xfId="61" applyNumberFormat="1" applyFont="1" applyBorder="1" applyAlignment="1">
      <alignment horizontal="center" vertical="top"/>
      <protection/>
    </xf>
    <xf numFmtId="3" fontId="8" fillId="0" borderId="56" xfId="61" applyNumberFormat="1" applyFont="1" applyBorder="1" applyAlignment="1">
      <alignment horizontal="center" shrinkToFit="1"/>
      <protection/>
    </xf>
    <xf numFmtId="3" fontId="8" fillId="0" borderId="57" xfId="61" applyNumberFormat="1" applyFont="1" applyBorder="1" applyAlignment="1">
      <alignment horizontal="center" shrinkToFit="1"/>
      <protection/>
    </xf>
    <xf numFmtId="3" fontId="6" fillId="0" borderId="57" xfId="0" applyNumberFormat="1" applyFont="1" applyBorder="1" applyAlignment="1">
      <alignment horizontal="center"/>
    </xf>
    <xf numFmtId="3" fontId="6" fillId="0" borderId="56" xfId="61" applyNumberFormat="1" applyFont="1" applyFill="1" applyBorder="1" applyAlignment="1">
      <alignment/>
      <protection/>
    </xf>
    <xf numFmtId="3" fontId="6" fillId="0" borderId="58" xfId="61" applyNumberFormat="1" applyFont="1" applyBorder="1" applyAlignment="1">
      <alignment/>
      <protection/>
    </xf>
    <xf numFmtId="3" fontId="6" fillId="0" borderId="12" xfId="61" applyNumberFormat="1" applyFont="1" applyBorder="1" applyAlignment="1">
      <alignment horizontal="left" vertical="top"/>
      <protection/>
    </xf>
    <xf numFmtId="3" fontId="7" fillId="0" borderId="12" xfId="61" applyNumberFormat="1" applyFont="1" applyBorder="1" applyAlignment="1">
      <alignment horizontal="center" vertical="top"/>
      <protection/>
    </xf>
    <xf numFmtId="3" fontId="7" fillId="0" borderId="59" xfId="61" applyNumberFormat="1" applyFont="1" applyBorder="1" applyAlignment="1">
      <alignment horizontal="center" vertical="top"/>
      <protection/>
    </xf>
    <xf numFmtId="3" fontId="7" fillId="0" borderId="60" xfId="61" applyNumberFormat="1" applyFont="1" applyBorder="1" applyAlignment="1">
      <alignment horizontal="center" vertical="top"/>
      <protection/>
    </xf>
    <xf numFmtId="3" fontId="6" fillId="0" borderId="59" xfId="61" applyNumberFormat="1" applyFont="1" applyBorder="1" applyAlignment="1">
      <alignment horizontal="center"/>
      <protection/>
    </xf>
    <xf numFmtId="3" fontId="7" fillId="0" borderId="48" xfId="61" applyNumberFormat="1" applyFont="1" applyBorder="1" applyAlignment="1">
      <alignment horizontal="center" vertical="top"/>
      <protection/>
    </xf>
    <xf numFmtId="3" fontId="7" fillId="0" borderId="50" xfId="61" applyNumberFormat="1" applyFont="1" applyBorder="1" applyAlignment="1">
      <alignment horizontal="center" vertical="top"/>
      <protection/>
    </xf>
    <xf numFmtId="3" fontId="7" fillId="0" borderId="53" xfId="61" applyNumberFormat="1" applyFont="1" applyBorder="1" applyAlignment="1">
      <alignment horizontal="center" vertical="top"/>
      <protection/>
    </xf>
    <xf numFmtId="3" fontId="7" fillId="0" borderId="51" xfId="61" applyNumberFormat="1" applyFont="1" applyBorder="1" applyAlignment="1">
      <alignment horizontal="center" vertical="top"/>
      <protection/>
    </xf>
    <xf numFmtId="3" fontId="6" fillId="0" borderId="61" xfId="61" applyNumberFormat="1" applyFont="1" applyBorder="1" applyAlignment="1">
      <alignment horizontal="left" vertical="top"/>
      <protection/>
    </xf>
    <xf numFmtId="3" fontId="7" fillId="0" borderId="61" xfId="61" applyNumberFormat="1" applyFont="1" applyBorder="1" applyAlignment="1">
      <alignment horizontal="center" vertical="top"/>
      <protection/>
    </xf>
    <xf numFmtId="3" fontId="7" fillId="0" borderId="62" xfId="61" applyNumberFormat="1" applyFont="1" applyBorder="1" applyAlignment="1">
      <alignment horizontal="center" vertical="top"/>
      <protection/>
    </xf>
    <xf numFmtId="3" fontId="6" fillId="0" borderId="63" xfId="61" applyNumberFormat="1" applyFont="1" applyBorder="1" applyAlignment="1">
      <alignment horizontal="center"/>
      <protection/>
    </xf>
    <xf numFmtId="3" fontId="6" fillId="0" borderId="59" xfId="61" applyNumberFormat="1" applyFont="1" applyBorder="1" applyAlignment="1">
      <alignment horizontal="center" vertical="center"/>
      <protection/>
    </xf>
    <xf numFmtId="3" fontId="6" fillId="0" borderId="64" xfId="61" applyNumberFormat="1" applyFont="1" applyBorder="1" applyAlignment="1">
      <alignment horizontal="center" vertical="center"/>
      <protection/>
    </xf>
    <xf numFmtId="3" fontId="6" fillId="0" borderId="65" xfId="61" applyNumberFormat="1" applyFont="1" applyBorder="1" applyAlignment="1">
      <alignment horizontal="right"/>
      <protection/>
    </xf>
    <xf numFmtId="3" fontId="6" fillId="0" borderId="13" xfId="61" applyNumberFormat="1" applyFont="1" applyBorder="1" applyAlignment="1">
      <alignment horizontal="center" vertical="center"/>
      <protection/>
    </xf>
    <xf numFmtId="3" fontId="6" fillId="0" borderId="12" xfId="61" applyNumberFormat="1" applyFont="1" applyBorder="1" applyAlignment="1">
      <alignment horizontal="right"/>
      <protection/>
    </xf>
    <xf numFmtId="3" fontId="6" fillId="0" borderId="66" xfId="61" applyNumberFormat="1" applyFont="1" applyBorder="1" applyAlignment="1">
      <alignment horizontal="left"/>
      <protection/>
    </xf>
    <xf numFmtId="3" fontId="6" fillId="0" borderId="25" xfId="61" applyNumberFormat="1" applyFont="1" applyBorder="1" applyAlignment="1">
      <alignment horizontal="left"/>
      <protection/>
    </xf>
    <xf numFmtId="3" fontId="6" fillId="0" borderId="65" xfId="61" applyNumberFormat="1" applyFont="1" applyBorder="1" applyAlignment="1">
      <alignment horizontal="center"/>
      <protection/>
    </xf>
    <xf numFmtId="3" fontId="6" fillId="0" borderId="65" xfId="61" applyNumberFormat="1" applyFont="1" applyBorder="1" applyAlignment="1">
      <alignment/>
      <protection/>
    </xf>
    <xf numFmtId="38" fontId="6" fillId="0" borderId="65" xfId="49" applyFont="1" applyBorder="1" applyAlignment="1">
      <alignment/>
    </xf>
    <xf numFmtId="38" fontId="6" fillId="0" borderId="65" xfId="49" applyFont="1" applyFill="1" applyBorder="1" applyAlignment="1">
      <alignment/>
    </xf>
    <xf numFmtId="3" fontId="6" fillId="0" borderId="26" xfId="61" applyNumberFormat="1" applyFont="1" applyBorder="1" applyAlignment="1">
      <alignment/>
      <protection/>
    </xf>
    <xf numFmtId="3" fontId="6" fillId="0" borderId="67" xfId="61" applyNumberFormat="1" applyFont="1" applyBorder="1" applyAlignment="1">
      <alignment horizontal="right"/>
      <protection/>
    </xf>
    <xf numFmtId="0" fontId="13" fillId="0" borderId="40" xfId="0" applyFont="1" applyBorder="1" applyAlignment="1">
      <alignment horizontal="left" wrapText="1"/>
    </xf>
    <xf numFmtId="3" fontId="7" fillId="0" borderId="28" xfId="61" applyNumberFormat="1" applyFont="1" applyBorder="1" applyAlignment="1">
      <alignment horizontal="center" vertical="top"/>
      <protection/>
    </xf>
    <xf numFmtId="3" fontId="6" fillId="0" borderId="28" xfId="61" applyNumberFormat="1" applyFont="1" applyBorder="1" applyAlignment="1">
      <alignment horizontal="center" vertical="center"/>
      <protection/>
    </xf>
    <xf numFmtId="3" fontId="7" fillId="0" borderId="47" xfId="61" applyNumberFormat="1" applyFont="1" applyBorder="1" applyAlignment="1">
      <alignment horizontal="center" vertical="top"/>
      <protection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13" fillId="0" borderId="16" xfId="0" applyFont="1" applyBorder="1" applyAlignment="1">
      <alignment horizontal="left" wrapText="1"/>
    </xf>
    <xf numFmtId="0" fontId="3" fillId="0" borderId="15" xfId="0" applyFont="1" applyBorder="1" applyAlignment="1">
      <alignment/>
    </xf>
    <xf numFmtId="180" fontId="6" fillId="0" borderId="65" xfId="61" applyNumberFormat="1" applyFont="1" applyBorder="1" applyAlignment="1">
      <alignment/>
      <protection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 horizontal="center" vertical="center" textRotation="255"/>
    </xf>
    <xf numFmtId="0" fontId="3" fillId="0" borderId="68" xfId="0" applyFont="1" applyBorder="1" applyAlignment="1">
      <alignment/>
    </xf>
    <xf numFmtId="3" fontId="6" fillId="0" borderId="69" xfId="61" applyNumberFormat="1" applyFont="1" applyBorder="1" applyAlignment="1">
      <alignment horizontal="left"/>
      <protection/>
    </xf>
    <xf numFmtId="3" fontId="6" fillId="0" borderId="12" xfId="61" applyNumberFormat="1" applyFont="1" applyBorder="1" applyAlignment="1">
      <alignment horizontal="left"/>
      <protection/>
    </xf>
    <xf numFmtId="3" fontId="6" fillId="0" borderId="54" xfId="61" applyNumberFormat="1" applyFont="1" applyBorder="1" applyAlignment="1">
      <alignment horizontal="left"/>
      <protection/>
    </xf>
    <xf numFmtId="3" fontId="6" fillId="0" borderId="13" xfId="61" applyNumberFormat="1" applyFont="1" applyBorder="1" applyAlignment="1">
      <alignment horizontal="left"/>
      <protection/>
    </xf>
    <xf numFmtId="3" fontId="7" fillId="0" borderId="54" xfId="61" applyNumberFormat="1" applyFont="1" applyBorder="1" applyAlignment="1">
      <alignment horizontal="center"/>
      <protection/>
    </xf>
    <xf numFmtId="0" fontId="3" fillId="0" borderId="14" xfId="0" applyFont="1" applyBorder="1" applyAlignment="1">
      <alignment shrinkToFit="1"/>
    </xf>
    <xf numFmtId="38" fontId="10" fillId="0" borderId="70" xfId="49" applyFont="1" applyBorder="1" applyAlignment="1">
      <alignment/>
    </xf>
    <xf numFmtId="3" fontId="6" fillId="0" borderId="15" xfId="61" applyNumberFormat="1" applyFont="1" applyBorder="1" applyAlignment="1">
      <alignment horizontal="right"/>
      <protection/>
    </xf>
    <xf numFmtId="3" fontId="6" fillId="0" borderId="13" xfId="61" applyNumberFormat="1" applyFont="1" applyBorder="1" applyAlignment="1">
      <alignment horizontal="right"/>
      <protection/>
    </xf>
    <xf numFmtId="184" fontId="6" fillId="0" borderId="15" xfId="0" applyNumberFormat="1" applyFont="1" applyBorder="1" applyAlignment="1">
      <alignment/>
    </xf>
    <xf numFmtId="184" fontId="6" fillId="0" borderId="19" xfId="61" applyNumberFormat="1" applyFont="1" applyBorder="1" applyAlignment="1">
      <alignment/>
      <protection/>
    </xf>
    <xf numFmtId="184" fontId="6" fillId="0" borderId="13" xfId="0" applyNumberFormat="1" applyFont="1" applyBorder="1" applyAlignment="1">
      <alignment/>
    </xf>
    <xf numFmtId="184" fontId="6" fillId="0" borderId="16" xfId="61" applyNumberFormat="1" applyFont="1" applyBorder="1" applyAlignment="1">
      <alignment/>
      <protection/>
    </xf>
    <xf numFmtId="184" fontId="6" fillId="0" borderId="12" xfId="0" applyNumberFormat="1" applyFont="1" applyBorder="1" applyAlignment="1">
      <alignment/>
    </xf>
    <xf numFmtId="184" fontId="6" fillId="0" borderId="18" xfId="61" applyNumberFormat="1" applyFont="1" applyBorder="1" applyAlignment="1">
      <alignment/>
      <protection/>
    </xf>
    <xf numFmtId="184" fontId="6" fillId="0" borderId="65" xfId="0" applyNumberFormat="1" applyFont="1" applyBorder="1" applyAlignment="1">
      <alignment/>
    </xf>
    <xf numFmtId="184" fontId="6" fillId="0" borderId="65" xfId="61" applyNumberFormat="1" applyFont="1" applyBorder="1" applyAlignment="1">
      <alignment/>
      <protection/>
    </xf>
    <xf numFmtId="184" fontId="6" fillId="0" borderId="19" xfId="0" applyNumberFormat="1" applyFont="1" applyBorder="1" applyAlignment="1">
      <alignment/>
    </xf>
    <xf numFmtId="184" fontId="6" fillId="0" borderId="19" xfId="0" applyNumberFormat="1" applyFont="1" applyBorder="1" applyAlignment="1">
      <alignment horizontal="right"/>
    </xf>
    <xf numFmtId="184" fontId="6" fillId="0" borderId="16" xfId="0" applyNumberFormat="1" applyFont="1" applyBorder="1" applyAlignment="1">
      <alignment/>
    </xf>
    <xf numFmtId="184" fontId="6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6" fillId="0" borderId="61" xfId="61" applyNumberFormat="1" applyFont="1" applyBorder="1" applyAlignment="1">
      <alignment horizontal="left"/>
      <protection/>
    </xf>
    <xf numFmtId="3" fontId="7" fillId="0" borderId="61" xfId="61" applyNumberFormat="1" applyFont="1" applyBorder="1" applyAlignment="1">
      <alignment horizontal="center"/>
      <protection/>
    </xf>
    <xf numFmtId="3" fontId="7" fillId="0" borderId="12" xfId="61" applyNumberFormat="1" applyFont="1" applyBorder="1" applyAlignment="1">
      <alignment horizontal="center"/>
      <protection/>
    </xf>
    <xf numFmtId="3" fontId="7" fillId="0" borderId="48" xfId="61" applyNumberFormat="1" applyFont="1" applyBorder="1" applyAlignment="1">
      <alignment horizontal="center"/>
      <protection/>
    </xf>
    <xf numFmtId="3" fontId="7" fillId="0" borderId="13" xfId="61" applyNumberFormat="1" applyFont="1" applyBorder="1" applyAlignment="1">
      <alignment horizontal="center"/>
      <protection/>
    </xf>
    <xf numFmtId="3" fontId="7" fillId="0" borderId="50" xfId="61" applyNumberFormat="1" applyFont="1" applyBorder="1" applyAlignment="1">
      <alignment horizontal="center"/>
      <protection/>
    </xf>
    <xf numFmtId="3" fontId="6" fillId="0" borderId="13" xfId="61" applyNumberFormat="1" applyFont="1" applyBorder="1" applyAlignment="1">
      <alignment horizontal="center"/>
      <protection/>
    </xf>
    <xf numFmtId="3" fontId="7" fillId="0" borderId="59" xfId="61" applyNumberFormat="1" applyFont="1" applyBorder="1" applyAlignment="1">
      <alignment horizontal="center" vertical="center"/>
      <protection/>
    </xf>
    <xf numFmtId="3" fontId="7" fillId="0" borderId="60" xfId="61" applyNumberFormat="1" applyFont="1" applyBorder="1" applyAlignment="1">
      <alignment horizontal="center" vertical="center"/>
      <protection/>
    </xf>
    <xf numFmtId="3" fontId="9" fillId="0" borderId="29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65" xfId="0" applyNumberFormat="1" applyFont="1" applyBorder="1" applyAlignment="1">
      <alignment/>
    </xf>
    <xf numFmtId="3" fontId="6" fillId="0" borderId="65" xfId="0" applyNumberFormat="1" applyFont="1" applyFill="1" applyBorder="1" applyAlignment="1">
      <alignment/>
    </xf>
    <xf numFmtId="3" fontId="7" fillId="0" borderId="62" xfId="61" applyNumberFormat="1" applyFont="1" applyBorder="1" applyAlignment="1">
      <alignment horizontal="center"/>
      <protection/>
    </xf>
    <xf numFmtId="3" fontId="7" fillId="0" borderId="53" xfId="61" applyNumberFormat="1" applyFont="1" applyBorder="1" applyAlignment="1">
      <alignment horizontal="center"/>
      <protection/>
    </xf>
    <xf numFmtId="3" fontId="7" fillId="0" borderId="51" xfId="61" applyNumberFormat="1" applyFont="1" applyBorder="1" applyAlignment="1">
      <alignment horizontal="center"/>
      <protection/>
    </xf>
    <xf numFmtId="3" fontId="7" fillId="0" borderId="14" xfId="61" applyNumberFormat="1" applyFont="1" applyBorder="1" applyAlignment="1">
      <alignment horizontal="center"/>
      <protection/>
    </xf>
    <xf numFmtId="3" fontId="7" fillId="0" borderId="71" xfId="61" applyNumberFormat="1" applyFont="1" applyBorder="1" applyAlignment="1">
      <alignment horizontal="center"/>
      <protection/>
    </xf>
    <xf numFmtId="3" fontId="7" fillId="0" borderId="67" xfId="61" applyNumberFormat="1" applyFont="1" applyBorder="1" applyAlignment="1">
      <alignment horizontal="center"/>
      <protection/>
    </xf>
    <xf numFmtId="3" fontId="6" fillId="0" borderId="67" xfId="61" applyNumberFormat="1" applyFont="1" applyBorder="1" applyAlignment="1">
      <alignment horizontal="center"/>
      <protection/>
    </xf>
    <xf numFmtId="3" fontId="7" fillId="0" borderId="36" xfId="61" applyNumberFormat="1" applyFont="1" applyBorder="1" applyAlignment="1">
      <alignment horizontal="center"/>
      <protection/>
    </xf>
    <xf numFmtId="3" fontId="9" fillId="0" borderId="61" xfId="0" applyNumberFormat="1" applyFont="1" applyBorder="1" applyAlignment="1">
      <alignment/>
    </xf>
    <xf numFmtId="180" fontId="6" fillId="0" borderId="72" xfId="61" applyNumberFormat="1" applyFont="1" applyBorder="1" applyAlignment="1">
      <alignment/>
      <protection/>
    </xf>
    <xf numFmtId="3" fontId="7" fillId="0" borderId="55" xfId="61" applyNumberFormat="1" applyFont="1" applyBorder="1" applyAlignment="1">
      <alignment horizontal="center"/>
      <protection/>
    </xf>
    <xf numFmtId="3" fontId="7" fillId="0" borderId="28" xfId="61" applyNumberFormat="1" applyFont="1" applyBorder="1" applyAlignment="1">
      <alignment horizontal="center"/>
      <protection/>
    </xf>
    <xf numFmtId="3" fontId="7" fillId="0" borderId="47" xfId="61" applyNumberFormat="1" applyFont="1" applyBorder="1" applyAlignment="1">
      <alignment horizontal="center"/>
      <protection/>
    </xf>
    <xf numFmtId="0" fontId="0" fillId="0" borderId="0" xfId="42" applyNumberFormat="1" applyFont="1" applyAlignment="1">
      <alignment/>
    </xf>
    <xf numFmtId="0" fontId="0" fillId="0" borderId="0" xfId="42" applyNumberFormat="1" applyFont="1" applyAlignment="1">
      <alignment/>
    </xf>
    <xf numFmtId="0" fontId="3" fillId="0" borderId="51" xfId="0" applyFont="1" applyBorder="1" applyAlignment="1">
      <alignment/>
    </xf>
    <xf numFmtId="0" fontId="3" fillId="0" borderId="73" xfId="0" applyFont="1" applyBorder="1" applyAlignment="1">
      <alignment/>
    </xf>
    <xf numFmtId="176" fontId="3" fillId="0" borderId="14" xfId="0" applyNumberFormat="1" applyFont="1" applyBorder="1" applyAlignment="1">
      <alignment horizontal="left"/>
    </xf>
    <xf numFmtId="0" fontId="3" fillId="0" borderId="34" xfId="0" applyFont="1" applyBorder="1" applyAlignment="1">
      <alignment/>
    </xf>
    <xf numFmtId="0" fontId="3" fillId="0" borderId="32" xfId="0" applyFont="1" applyBorder="1" applyAlignment="1">
      <alignment/>
    </xf>
    <xf numFmtId="176" fontId="3" fillId="0" borderId="51" xfId="0" applyNumberFormat="1" applyFont="1" applyBorder="1" applyAlignment="1">
      <alignment horizontal="left"/>
    </xf>
    <xf numFmtId="0" fontId="52" fillId="0" borderId="0" xfId="0" applyFont="1" applyAlignment="1">
      <alignment horizontal="right"/>
    </xf>
    <xf numFmtId="187" fontId="2" fillId="0" borderId="12" xfId="49" applyNumberFormat="1" applyFont="1" applyBorder="1" applyAlignment="1">
      <alignment/>
    </xf>
    <xf numFmtId="187" fontId="2" fillId="0" borderId="13" xfId="0" applyNumberFormat="1" applyFont="1" applyBorder="1" applyAlignment="1">
      <alignment/>
    </xf>
    <xf numFmtId="187" fontId="2" fillId="0" borderId="49" xfId="49" applyNumberFormat="1" applyFont="1" applyBorder="1" applyAlignment="1">
      <alignment/>
    </xf>
    <xf numFmtId="187" fontId="2" fillId="0" borderId="13" xfId="49" applyNumberFormat="1" applyFont="1" applyBorder="1" applyAlignment="1">
      <alignment/>
    </xf>
    <xf numFmtId="187" fontId="2" fillId="0" borderId="20" xfId="49" applyNumberFormat="1" applyFont="1" applyBorder="1" applyAlignment="1">
      <alignment/>
    </xf>
    <xf numFmtId="187" fontId="2" fillId="0" borderId="40" xfId="0" applyNumberFormat="1" applyFont="1" applyBorder="1" applyAlignment="1">
      <alignment/>
    </xf>
    <xf numFmtId="38" fontId="2" fillId="0" borderId="0" xfId="49" applyFont="1" applyBorder="1" applyAlignment="1">
      <alignment horizontal="right"/>
    </xf>
    <xf numFmtId="0" fontId="3" fillId="0" borderId="0" xfId="0" applyFont="1" applyBorder="1" applyAlignment="1" quotePrefix="1">
      <alignment/>
    </xf>
    <xf numFmtId="176" fontId="3" fillId="0" borderId="0" xfId="42" applyNumberFormat="1" applyFont="1" applyAlignment="1">
      <alignment/>
    </xf>
    <xf numFmtId="190" fontId="9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74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" fillId="0" borderId="7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9" fillId="0" borderId="0" xfId="61" applyNumberFormat="1" applyFont="1" applyBorder="1" applyAlignment="1">
      <alignment horizontal="center"/>
      <protection/>
    </xf>
    <xf numFmtId="3" fontId="7" fillId="0" borderId="25" xfId="61" applyNumberFormat="1" applyFont="1" applyBorder="1" applyAlignment="1">
      <alignment horizontal="center" vertical="top" wrapText="1"/>
      <protection/>
    </xf>
    <xf numFmtId="3" fontId="7" fillId="0" borderId="0" xfId="61" applyNumberFormat="1" applyFont="1" applyBorder="1" applyAlignment="1">
      <alignment horizontal="center" vertical="top"/>
      <protection/>
    </xf>
    <xf numFmtId="3" fontId="7" fillId="0" borderId="26" xfId="61" applyNumberFormat="1" applyFont="1" applyBorder="1" applyAlignment="1">
      <alignment horizontal="center" vertical="top"/>
      <protection/>
    </xf>
    <xf numFmtId="3" fontId="7" fillId="0" borderId="35" xfId="61" applyNumberFormat="1" applyFont="1" applyBorder="1" applyAlignment="1">
      <alignment horizontal="center" vertical="top"/>
      <protection/>
    </xf>
    <xf numFmtId="3" fontId="7" fillId="0" borderId="21" xfId="61" applyNumberFormat="1" applyFont="1" applyBorder="1" applyAlignment="1">
      <alignment horizontal="center" vertical="top"/>
      <protection/>
    </xf>
    <xf numFmtId="3" fontId="7" fillId="0" borderId="36" xfId="61" applyNumberFormat="1" applyFont="1" applyBorder="1" applyAlignment="1">
      <alignment horizontal="center" vertical="top"/>
      <protection/>
    </xf>
    <xf numFmtId="3" fontId="6" fillId="0" borderId="75" xfId="61" applyNumberFormat="1" applyFont="1" applyBorder="1" applyAlignment="1">
      <alignment horizontal="center" vertical="center"/>
      <protection/>
    </xf>
    <xf numFmtId="3" fontId="6" fillId="0" borderId="7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内訳書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pSp>
      <xdr:nvGrpSpPr>
        <xdr:cNvPr id="2" name="Group 6"/>
        <xdr:cNvGrpSpPr>
          <a:grpSpLocks/>
        </xdr:cNvGrpSpPr>
      </xdr:nvGrpSpPr>
      <xdr:grpSpPr>
        <a:xfrm>
          <a:off x="0" y="11896725"/>
          <a:ext cx="0" cy="0"/>
          <a:chOff x="0" y="11867029"/>
          <a:chExt cx="0" cy="0"/>
        </a:xfrm>
        <a:solidFill>
          <a:srgbClr val="FFFFFF"/>
        </a:solidFill>
      </xdr:grpSpPr>
      <xdr:sp>
        <xdr:nvSpPr>
          <xdr:cNvPr id="3" name="Line 7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8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9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pSp>
      <xdr:nvGrpSpPr>
        <xdr:cNvPr id="6" name="Group 10"/>
        <xdr:cNvGrpSpPr>
          <a:grpSpLocks/>
        </xdr:cNvGrpSpPr>
      </xdr:nvGrpSpPr>
      <xdr:grpSpPr>
        <a:xfrm>
          <a:off x="0" y="11896725"/>
          <a:ext cx="0" cy="0"/>
          <a:chOff x="0" y="11867029"/>
          <a:chExt cx="0" cy="0"/>
        </a:xfrm>
        <a:solidFill>
          <a:srgbClr val="FFFFFF"/>
        </a:solidFill>
      </xdr:grpSpPr>
      <xdr:sp>
        <xdr:nvSpPr>
          <xdr:cNvPr id="7" name="Line 11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12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pSp>
      <xdr:nvGrpSpPr>
        <xdr:cNvPr id="10" name="Group 14"/>
        <xdr:cNvGrpSpPr>
          <a:grpSpLocks/>
        </xdr:cNvGrpSpPr>
      </xdr:nvGrpSpPr>
      <xdr:grpSpPr>
        <a:xfrm>
          <a:off x="0" y="11896725"/>
          <a:ext cx="0" cy="0"/>
          <a:chOff x="0" y="11867029"/>
          <a:chExt cx="0" cy="0"/>
        </a:xfrm>
        <a:solidFill>
          <a:srgbClr val="FFFFFF"/>
        </a:solidFill>
      </xdr:grpSpPr>
      <xdr:sp>
        <xdr:nvSpPr>
          <xdr:cNvPr id="11" name="Line 15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6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7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pSp>
      <xdr:nvGrpSpPr>
        <xdr:cNvPr id="14" name="Group 18"/>
        <xdr:cNvGrpSpPr>
          <a:grpSpLocks/>
        </xdr:cNvGrpSpPr>
      </xdr:nvGrpSpPr>
      <xdr:grpSpPr>
        <a:xfrm>
          <a:off x="0" y="11896725"/>
          <a:ext cx="0" cy="0"/>
          <a:chOff x="0" y="11867029"/>
          <a:chExt cx="0" cy="0"/>
        </a:xfrm>
        <a:solidFill>
          <a:srgbClr val="FFFFFF"/>
        </a:solidFill>
      </xdr:grpSpPr>
      <xdr:sp>
        <xdr:nvSpPr>
          <xdr:cNvPr id="15" name="Line 19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0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1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pSp>
      <xdr:nvGrpSpPr>
        <xdr:cNvPr id="18" name="Group 22"/>
        <xdr:cNvGrpSpPr>
          <a:grpSpLocks/>
        </xdr:cNvGrpSpPr>
      </xdr:nvGrpSpPr>
      <xdr:grpSpPr>
        <a:xfrm>
          <a:off x="0" y="11896725"/>
          <a:ext cx="0" cy="0"/>
          <a:chOff x="0" y="11867029"/>
          <a:chExt cx="0" cy="0"/>
        </a:xfrm>
        <a:solidFill>
          <a:srgbClr val="FFFFFF"/>
        </a:solidFill>
      </xdr:grpSpPr>
      <xdr:sp>
        <xdr:nvSpPr>
          <xdr:cNvPr id="19" name="Line 23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5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pSp>
      <xdr:nvGrpSpPr>
        <xdr:cNvPr id="22" name="Group 26"/>
        <xdr:cNvGrpSpPr>
          <a:grpSpLocks/>
        </xdr:cNvGrpSpPr>
      </xdr:nvGrpSpPr>
      <xdr:grpSpPr>
        <a:xfrm>
          <a:off x="0" y="11896725"/>
          <a:ext cx="0" cy="0"/>
          <a:chOff x="0" y="11867029"/>
          <a:chExt cx="0" cy="0"/>
        </a:xfrm>
        <a:solidFill>
          <a:srgbClr val="FFFFFF"/>
        </a:solidFill>
      </xdr:grpSpPr>
      <xdr:sp>
        <xdr:nvSpPr>
          <xdr:cNvPr id="23" name="Line 27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8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9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95250</xdr:rowOff>
    </xdr:from>
    <xdr:to>
      <xdr:col>0</xdr:col>
      <xdr:colOff>0</xdr:colOff>
      <xdr:row>2</xdr:row>
      <xdr:rowOff>200025</xdr:rowOff>
    </xdr:to>
    <xdr:sp>
      <xdr:nvSpPr>
        <xdr:cNvPr id="26" name="テキスト 89"/>
        <xdr:cNvSpPr txBox="1">
          <a:spLocks noChangeArrowheads="1"/>
        </xdr:cNvSpPr>
      </xdr:nvSpPr>
      <xdr:spPr>
        <a:xfrm>
          <a:off x="0" y="3048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　　積　　書　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27" name="テキスト 147"/>
        <xdr:cNvSpPr txBox="1">
          <a:spLocks noChangeArrowheads="1"/>
        </xdr:cNvSpPr>
      </xdr:nvSpPr>
      <xdr:spPr>
        <a:xfrm>
          <a:off x="0" y="118967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改め額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pSp>
      <xdr:nvGrpSpPr>
        <xdr:cNvPr id="2" name="Group 6"/>
        <xdr:cNvGrpSpPr>
          <a:grpSpLocks/>
        </xdr:cNvGrpSpPr>
      </xdr:nvGrpSpPr>
      <xdr:grpSpPr>
        <a:xfrm>
          <a:off x="0" y="11896725"/>
          <a:ext cx="0" cy="0"/>
          <a:chOff x="0" y="11672455"/>
          <a:chExt cx="0" cy="224270"/>
        </a:xfrm>
        <a:solidFill>
          <a:srgbClr val="FFFFFF"/>
        </a:solidFill>
      </xdr:grpSpPr>
      <xdr:sp>
        <xdr:nvSpPr>
          <xdr:cNvPr id="3" name="Line 7"/>
          <xdr:cNvSpPr>
            <a:spLocks/>
          </xdr:cNvSpPr>
        </xdr:nvSpPr>
        <xdr:spPr>
          <a:xfrm>
            <a:off x="0" y="44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8"/>
          <xdr:cNvSpPr>
            <a:spLocks/>
          </xdr:cNvSpPr>
        </xdr:nvSpPr>
        <xdr:spPr>
          <a:xfrm>
            <a:off x="0" y="44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9"/>
          <xdr:cNvSpPr>
            <a:spLocks/>
          </xdr:cNvSpPr>
        </xdr:nvSpPr>
        <xdr:spPr>
          <a:xfrm>
            <a:off x="0" y="44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pSp>
      <xdr:nvGrpSpPr>
        <xdr:cNvPr id="6" name="Group 10"/>
        <xdr:cNvGrpSpPr>
          <a:grpSpLocks/>
        </xdr:cNvGrpSpPr>
      </xdr:nvGrpSpPr>
      <xdr:grpSpPr>
        <a:xfrm>
          <a:off x="0" y="11896725"/>
          <a:ext cx="0" cy="0"/>
          <a:chOff x="0" y="11867029"/>
          <a:chExt cx="0" cy="0"/>
        </a:xfrm>
        <a:solidFill>
          <a:srgbClr val="FFFFFF"/>
        </a:solidFill>
      </xdr:grpSpPr>
      <xdr:sp>
        <xdr:nvSpPr>
          <xdr:cNvPr id="7" name="Line 11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12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pSp>
      <xdr:nvGrpSpPr>
        <xdr:cNvPr id="10" name="Group 14"/>
        <xdr:cNvGrpSpPr>
          <a:grpSpLocks/>
        </xdr:cNvGrpSpPr>
      </xdr:nvGrpSpPr>
      <xdr:grpSpPr>
        <a:xfrm>
          <a:off x="0" y="11896725"/>
          <a:ext cx="0" cy="0"/>
          <a:chOff x="0" y="11867029"/>
          <a:chExt cx="0" cy="0"/>
        </a:xfrm>
        <a:solidFill>
          <a:srgbClr val="FFFFFF"/>
        </a:solidFill>
      </xdr:grpSpPr>
      <xdr:sp>
        <xdr:nvSpPr>
          <xdr:cNvPr id="11" name="Line 15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6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7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pSp>
      <xdr:nvGrpSpPr>
        <xdr:cNvPr id="14" name="Group 18"/>
        <xdr:cNvGrpSpPr>
          <a:grpSpLocks/>
        </xdr:cNvGrpSpPr>
      </xdr:nvGrpSpPr>
      <xdr:grpSpPr>
        <a:xfrm>
          <a:off x="0" y="11896725"/>
          <a:ext cx="0" cy="0"/>
          <a:chOff x="0" y="11867029"/>
          <a:chExt cx="0" cy="0"/>
        </a:xfrm>
        <a:solidFill>
          <a:srgbClr val="FFFFFF"/>
        </a:solidFill>
      </xdr:grpSpPr>
      <xdr:sp>
        <xdr:nvSpPr>
          <xdr:cNvPr id="15" name="Line 19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0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1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pSp>
      <xdr:nvGrpSpPr>
        <xdr:cNvPr id="18" name="Group 22"/>
        <xdr:cNvGrpSpPr>
          <a:grpSpLocks/>
        </xdr:cNvGrpSpPr>
      </xdr:nvGrpSpPr>
      <xdr:grpSpPr>
        <a:xfrm>
          <a:off x="0" y="11896725"/>
          <a:ext cx="0" cy="0"/>
          <a:chOff x="0" y="11867029"/>
          <a:chExt cx="0" cy="0"/>
        </a:xfrm>
        <a:solidFill>
          <a:srgbClr val="FFFFFF"/>
        </a:solidFill>
      </xdr:grpSpPr>
      <xdr:sp>
        <xdr:nvSpPr>
          <xdr:cNvPr id="19" name="Line 23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5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pSp>
      <xdr:nvGrpSpPr>
        <xdr:cNvPr id="22" name="Group 26"/>
        <xdr:cNvGrpSpPr>
          <a:grpSpLocks/>
        </xdr:cNvGrpSpPr>
      </xdr:nvGrpSpPr>
      <xdr:grpSpPr>
        <a:xfrm>
          <a:off x="0" y="11896725"/>
          <a:ext cx="0" cy="0"/>
          <a:chOff x="0" y="11867029"/>
          <a:chExt cx="0" cy="0"/>
        </a:xfrm>
        <a:solidFill>
          <a:srgbClr val="FFFFFF"/>
        </a:solidFill>
      </xdr:grpSpPr>
      <xdr:sp>
        <xdr:nvSpPr>
          <xdr:cNvPr id="23" name="Line 27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8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9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95250</xdr:rowOff>
    </xdr:from>
    <xdr:to>
      <xdr:col>0</xdr:col>
      <xdr:colOff>0</xdr:colOff>
      <xdr:row>3</xdr:row>
      <xdr:rowOff>0</xdr:rowOff>
    </xdr:to>
    <xdr:sp>
      <xdr:nvSpPr>
        <xdr:cNvPr id="26" name="テキスト 89"/>
        <xdr:cNvSpPr txBox="1">
          <a:spLocks noChangeArrowheads="1"/>
        </xdr:cNvSpPr>
      </xdr:nvSpPr>
      <xdr:spPr>
        <a:xfrm>
          <a:off x="0" y="30480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　　積　　書　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27" name="テキスト 147"/>
        <xdr:cNvSpPr txBox="1">
          <a:spLocks noChangeArrowheads="1"/>
        </xdr:cNvSpPr>
      </xdr:nvSpPr>
      <xdr:spPr>
        <a:xfrm>
          <a:off x="0" y="118967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改め額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pSp>
      <xdr:nvGrpSpPr>
        <xdr:cNvPr id="2" name="Group 6"/>
        <xdr:cNvGrpSpPr>
          <a:grpSpLocks/>
        </xdr:cNvGrpSpPr>
      </xdr:nvGrpSpPr>
      <xdr:grpSpPr>
        <a:xfrm>
          <a:off x="0" y="8677275"/>
          <a:ext cx="0" cy="0"/>
          <a:chOff x="0" y="8662147"/>
          <a:chExt cx="0" cy="0"/>
        </a:xfrm>
        <a:solidFill>
          <a:srgbClr val="FFFFFF"/>
        </a:solidFill>
      </xdr:grpSpPr>
      <xdr:sp>
        <xdr:nvSpPr>
          <xdr:cNvPr id="3" name="Line 7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8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9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pSp>
      <xdr:nvGrpSpPr>
        <xdr:cNvPr id="6" name="Group 10"/>
        <xdr:cNvGrpSpPr>
          <a:grpSpLocks/>
        </xdr:cNvGrpSpPr>
      </xdr:nvGrpSpPr>
      <xdr:grpSpPr>
        <a:xfrm>
          <a:off x="0" y="8677275"/>
          <a:ext cx="0" cy="0"/>
          <a:chOff x="0" y="8662147"/>
          <a:chExt cx="0" cy="0"/>
        </a:xfrm>
        <a:solidFill>
          <a:srgbClr val="FFFFFF"/>
        </a:solidFill>
      </xdr:grpSpPr>
      <xdr:sp>
        <xdr:nvSpPr>
          <xdr:cNvPr id="7" name="Line 11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12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pSp>
      <xdr:nvGrpSpPr>
        <xdr:cNvPr id="10" name="Group 14"/>
        <xdr:cNvGrpSpPr>
          <a:grpSpLocks/>
        </xdr:cNvGrpSpPr>
      </xdr:nvGrpSpPr>
      <xdr:grpSpPr>
        <a:xfrm>
          <a:off x="0" y="8677275"/>
          <a:ext cx="0" cy="0"/>
          <a:chOff x="0" y="8662147"/>
          <a:chExt cx="0" cy="0"/>
        </a:xfrm>
        <a:solidFill>
          <a:srgbClr val="FFFFFF"/>
        </a:solidFill>
      </xdr:grpSpPr>
      <xdr:sp>
        <xdr:nvSpPr>
          <xdr:cNvPr id="11" name="Line 15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6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7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pSp>
      <xdr:nvGrpSpPr>
        <xdr:cNvPr id="14" name="Group 18"/>
        <xdr:cNvGrpSpPr>
          <a:grpSpLocks/>
        </xdr:cNvGrpSpPr>
      </xdr:nvGrpSpPr>
      <xdr:grpSpPr>
        <a:xfrm>
          <a:off x="0" y="8677275"/>
          <a:ext cx="0" cy="0"/>
          <a:chOff x="0" y="8662147"/>
          <a:chExt cx="0" cy="0"/>
        </a:xfrm>
        <a:solidFill>
          <a:srgbClr val="FFFFFF"/>
        </a:solidFill>
      </xdr:grpSpPr>
      <xdr:sp>
        <xdr:nvSpPr>
          <xdr:cNvPr id="15" name="Line 19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0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1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pSp>
      <xdr:nvGrpSpPr>
        <xdr:cNvPr id="18" name="Group 22"/>
        <xdr:cNvGrpSpPr>
          <a:grpSpLocks/>
        </xdr:cNvGrpSpPr>
      </xdr:nvGrpSpPr>
      <xdr:grpSpPr>
        <a:xfrm>
          <a:off x="0" y="8677275"/>
          <a:ext cx="0" cy="0"/>
          <a:chOff x="0" y="8662147"/>
          <a:chExt cx="0" cy="0"/>
        </a:xfrm>
        <a:solidFill>
          <a:srgbClr val="FFFFFF"/>
        </a:solidFill>
      </xdr:grpSpPr>
      <xdr:sp>
        <xdr:nvSpPr>
          <xdr:cNvPr id="19" name="Line 23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5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pSp>
      <xdr:nvGrpSpPr>
        <xdr:cNvPr id="22" name="Group 26"/>
        <xdr:cNvGrpSpPr>
          <a:grpSpLocks/>
        </xdr:cNvGrpSpPr>
      </xdr:nvGrpSpPr>
      <xdr:grpSpPr>
        <a:xfrm>
          <a:off x="0" y="8677275"/>
          <a:ext cx="0" cy="0"/>
          <a:chOff x="0" y="8662147"/>
          <a:chExt cx="0" cy="0"/>
        </a:xfrm>
        <a:solidFill>
          <a:srgbClr val="FFFFFF"/>
        </a:solidFill>
      </xdr:grpSpPr>
      <xdr:sp>
        <xdr:nvSpPr>
          <xdr:cNvPr id="23" name="Line 27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8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9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95250</xdr:rowOff>
    </xdr:from>
    <xdr:to>
      <xdr:col>0</xdr:col>
      <xdr:colOff>0</xdr:colOff>
      <xdr:row>3</xdr:row>
      <xdr:rowOff>0</xdr:rowOff>
    </xdr:to>
    <xdr:sp>
      <xdr:nvSpPr>
        <xdr:cNvPr id="26" name="テキスト 89"/>
        <xdr:cNvSpPr txBox="1">
          <a:spLocks noChangeArrowheads="1"/>
        </xdr:cNvSpPr>
      </xdr:nvSpPr>
      <xdr:spPr>
        <a:xfrm>
          <a:off x="0" y="30480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　　積　　書　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27" name="テキスト 147"/>
        <xdr:cNvSpPr txBox="1">
          <a:spLocks noChangeArrowheads="1"/>
        </xdr:cNvSpPr>
      </xdr:nvSpPr>
      <xdr:spPr>
        <a:xfrm>
          <a:off x="0" y="867727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改め額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pSp>
      <xdr:nvGrpSpPr>
        <xdr:cNvPr id="2" name="Group 6"/>
        <xdr:cNvGrpSpPr>
          <a:grpSpLocks/>
        </xdr:cNvGrpSpPr>
      </xdr:nvGrpSpPr>
      <xdr:grpSpPr>
        <a:xfrm>
          <a:off x="0" y="8677275"/>
          <a:ext cx="0" cy="0"/>
          <a:chOff x="0" y="8662147"/>
          <a:chExt cx="0" cy="0"/>
        </a:xfrm>
        <a:solidFill>
          <a:srgbClr val="FFFFFF"/>
        </a:solidFill>
      </xdr:grpSpPr>
      <xdr:sp>
        <xdr:nvSpPr>
          <xdr:cNvPr id="3" name="Line 7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8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9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pSp>
      <xdr:nvGrpSpPr>
        <xdr:cNvPr id="6" name="Group 10"/>
        <xdr:cNvGrpSpPr>
          <a:grpSpLocks/>
        </xdr:cNvGrpSpPr>
      </xdr:nvGrpSpPr>
      <xdr:grpSpPr>
        <a:xfrm>
          <a:off x="0" y="8677275"/>
          <a:ext cx="0" cy="0"/>
          <a:chOff x="0" y="8662147"/>
          <a:chExt cx="0" cy="0"/>
        </a:xfrm>
        <a:solidFill>
          <a:srgbClr val="FFFFFF"/>
        </a:solidFill>
      </xdr:grpSpPr>
      <xdr:sp>
        <xdr:nvSpPr>
          <xdr:cNvPr id="7" name="Line 11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12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pSp>
      <xdr:nvGrpSpPr>
        <xdr:cNvPr id="10" name="Group 14"/>
        <xdr:cNvGrpSpPr>
          <a:grpSpLocks/>
        </xdr:cNvGrpSpPr>
      </xdr:nvGrpSpPr>
      <xdr:grpSpPr>
        <a:xfrm>
          <a:off x="0" y="8677275"/>
          <a:ext cx="0" cy="0"/>
          <a:chOff x="0" y="8662147"/>
          <a:chExt cx="0" cy="0"/>
        </a:xfrm>
        <a:solidFill>
          <a:srgbClr val="FFFFFF"/>
        </a:solidFill>
      </xdr:grpSpPr>
      <xdr:sp>
        <xdr:nvSpPr>
          <xdr:cNvPr id="11" name="Line 15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6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7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pSp>
      <xdr:nvGrpSpPr>
        <xdr:cNvPr id="14" name="Group 18"/>
        <xdr:cNvGrpSpPr>
          <a:grpSpLocks/>
        </xdr:cNvGrpSpPr>
      </xdr:nvGrpSpPr>
      <xdr:grpSpPr>
        <a:xfrm>
          <a:off x="0" y="8677275"/>
          <a:ext cx="0" cy="0"/>
          <a:chOff x="0" y="8662147"/>
          <a:chExt cx="0" cy="0"/>
        </a:xfrm>
        <a:solidFill>
          <a:srgbClr val="FFFFFF"/>
        </a:solidFill>
      </xdr:grpSpPr>
      <xdr:sp>
        <xdr:nvSpPr>
          <xdr:cNvPr id="15" name="Line 19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0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1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pSp>
      <xdr:nvGrpSpPr>
        <xdr:cNvPr id="18" name="Group 22"/>
        <xdr:cNvGrpSpPr>
          <a:grpSpLocks/>
        </xdr:cNvGrpSpPr>
      </xdr:nvGrpSpPr>
      <xdr:grpSpPr>
        <a:xfrm>
          <a:off x="0" y="8677275"/>
          <a:ext cx="0" cy="0"/>
          <a:chOff x="0" y="8662147"/>
          <a:chExt cx="0" cy="0"/>
        </a:xfrm>
        <a:solidFill>
          <a:srgbClr val="FFFFFF"/>
        </a:solidFill>
      </xdr:grpSpPr>
      <xdr:sp>
        <xdr:nvSpPr>
          <xdr:cNvPr id="19" name="Line 23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5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pSp>
      <xdr:nvGrpSpPr>
        <xdr:cNvPr id="22" name="Group 26"/>
        <xdr:cNvGrpSpPr>
          <a:grpSpLocks/>
        </xdr:cNvGrpSpPr>
      </xdr:nvGrpSpPr>
      <xdr:grpSpPr>
        <a:xfrm>
          <a:off x="0" y="8677275"/>
          <a:ext cx="0" cy="0"/>
          <a:chOff x="0" y="8662147"/>
          <a:chExt cx="0" cy="0"/>
        </a:xfrm>
        <a:solidFill>
          <a:srgbClr val="FFFFFF"/>
        </a:solidFill>
      </xdr:grpSpPr>
      <xdr:sp>
        <xdr:nvSpPr>
          <xdr:cNvPr id="23" name="Line 27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8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9"/>
          <xdr:cNvSpPr>
            <a:spLocks/>
          </xdr:cNvSpPr>
        </xdr:nvSpPr>
        <xdr:spPr>
          <a:xfrm>
            <a:off x="0" y="86621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95250</xdr:rowOff>
    </xdr:from>
    <xdr:to>
      <xdr:col>0</xdr:col>
      <xdr:colOff>0</xdr:colOff>
      <xdr:row>2</xdr:row>
      <xdr:rowOff>200025</xdr:rowOff>
    </xdr:to>
    <xdr:sp>
      <xdr:nvSpPr>
        <xdr:cNvPr id="26" name="テキスト 89"/>
        <xdr:cNvSpPr txBox="1">
          <a:spLocks noChangeArrowheads="1"/>
        </xdr:cNvSpPr>
      </xdr:nvSpPr>
      <xdr:spPr>
        <a:xfrm>
          <a:off x="0" y="3048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　　積　　書　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27" name="テキスト 147"/>
        <xdr:cNvSpPr txBox="1">
          <a:spLocks noChangeArrowheads="1"/>
        </xdr:cNvSpPr>
      </xdr:nvSpPr>
      <xdr:spPr>
        <a:xfrm>
          <a:off x="0" y="867727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改め額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pSp>
      <xdr:nvGrpSpPr>
        <xdr:cNvPr id="2" name="Group 6"/>
        <xdr:cNvGrpSpPr>
          <a:grpSpLocks/>
        </xdr:cNvGrpSpPr>
      </xdr:nvGrpSpPr>
      <xdr:grpSpPr>
        <a:xfrm>
          <a:off x="0" y="11896725"/>
          <a:ext cx="0" cy="0"/>
          <a:chOff x="0" y="11867029"/>
          <a:chExt cx="0" cy="0"/>
        </a:xfrm>
        <a:solidFill>
          <a:srgbClr val="FFFFFF"/>
        </a:solidFill>
      </xdr:grpSpPr>
      <xdr:sp>
        <xdr:nvSpPr>
          <xdr:cNvPr id="3" name="Line 7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8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9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pSp>
      <xdr:nvGrpSpPr>
        <xdr:cNvPr id="6" name="Group 10"/>
        <xdr:cNvGrpSpPr>
          <a:grpSpLocks/>
        </xdr:cNvGrpSpPr>
      </xdr:nvGrpSpPr>
      <xdr:grpSpPr>
        <a:xfrm>
          <a:off x="0" y="11896725"/>
          <a:ext cx="0" cy="0"/>
          <a:chOff x="0" y="11867029"/>
          <a:chExt cx="0" cy="0"/>
        </a:xfrm>
        <a:solidFill>
          <a:srgbClr val="FFFFFF"/>
        </a:solidFill>
      </xdr:grpSpPr>
      <xdr:sp>
        <xdr:nvSpPr>
          <xdr:cNvPr id="7" name="Line 11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12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pSp>
      <xdr:nvGrpSpPr>
        <xdr:cNvPr id="10" name="Group 14"/>
        <xdr:cNvGrpSpPr>
          <a:grpSpLocks/>
        </xdr:cNvGrpSpPr>
      </xdr:nvGrpSpPr>
      <xdr:grpSpPr>
        <a:xfrm>
          <a:off x="0" y="11896725"/>
          <a:ext cx="0" cy="0"/>
          <a:chOff x="0" y="11867029"/>
          <a:chExt cx="0" cy="0"/>
        </a:xfrm>
        <a:solidFill>
          <a:srgbClr val="FFFFFF"/>
        </a:solidFill>
      </xdr:grpSpPr>
      <xdr:sp>
        <xdr:nvSpPr>
          <xdr:cNvPr id="11" name="Line 15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6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7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pSp>
      <xdr:nvGrpSpPr>
        <xdr:cNvPr id="14" name="Group 18"/>
        <xdr:cNvGrpSpPr>
          <a:grpSpLocks/>
        </xdr:cNvGrpSpPr>
      </xdr:nvGrpSpPr>
      <xdr:grpSpPr>
        <a:xfrm>
          <a:off x="0" y="11896725"/>
          <a:ext cx="0" cy="0"/>
          <a:chOff x="0" y="11867029"/>
          <a:chExt cx="0" cy="0"/>
        </a:xfrm>
        <a:solidFill>
          <a:srgbClr val="FFFFFF"/>
        </a:solidFill>
      </xdr:grpSpPr>
      <xdr:sp>
        <xdr:nvSpPr>
          <xdr:cNvPr id="15" name="Line 19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0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1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pSp>
      <xdr:nvGrpSpPr>
        <xdr:cNvPr id="18" name="Group 22"/>
        <xdr:cNvGrpSpPr>
          <a:grpSpLocks/>
        </xdr:cNvGrpSpPr>
      </xdr:nvGrpSpPr>
      <xdr:grpSpPr>
        <a:xfrm>
          <a:off x="0" y="11896725"/>
          <a:ext cx="0" cy="0"/>
          <a:chOff x="0" y="11867029"/>
          <a:chExt cx="0" cy="0"/>
        </a:xfrm>
        <a:solidFill>
          <a:srgbClr val="FFFFFF"/>
        </a:solidFill>
      </xdr:grpSpPr>
      <xdr:sp>
        <xdr:nvSpPr>
          <xdr:cNvPr id="19" name="Line 23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5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pSp>
      <xdr:nvGrpSpPr>
        <xdr:cNvPr id="22" name="Group 26"/>
        <xdr:cNvGrpSpPr>
          <a:grpSpLocks/>
        </xdr:cNvGrpSpPr>
      </xdr:nvGrpSpPr>
      <xdr:grpSpPr>
        <a:xfrm>
          <a:off x="0" y="11896725"/>
          <a:ext cx="0" cy="0"/>
          <a:chOff x="0" y="11867029"/>
          <a:chExt cx="0" cy="0"/>
        </a:xfrm>
        <a:solidFill>
          <a:srgbClr val="FFFFFF"/>
        </a:solidFill>
      </xdr:grpSpPr>
      <xdr:sp>
        <xdr:nvSpPr>
          <xdr:cNvPr id="23" name="Line 27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8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9"/>
          <xdr:cNvSpPr>
            <a:spLocks/>
          </xdr:cNvSpPr>
        </xdr:nvSpPr>
        <xdr:spPr>
          <a:xfrm>
            <a:off x="0" y="1186702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95250</xdr:rowOff>
    </xdr:from>
    <xdr:to>
      <xdr:col>0</xdr:col>
      <xdr:colOff>0</xdr:colOff>
      <xdr:row>3</xdr:row>
      <xdr:rowOff>0</xdr:rowOff>
    </xdr:to>
    <xdr:sp>
      <xdr:nvSpPr>
        <xdr:cNvPr id="26" name="テキスト 89"/>
        <xdr:cNvSpPr txBox="1">
          <a:spLocks noChangeArrowheads="1"/>
        </xdr:cNvSpPr>
      </xdr:nvSpPr>
      <xdr:spPr>
        <a:xfrm>
          <a:off x="0" y="30480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　　積　　書　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27" name="テキスト 147"/>
        <xdr:cNvSpPr txBox="1">
          <a:spLocks noChangeArrowheads="1"/>
        </xdr:cNvSpPr>
      </xdr:nvSpPr>
      <xdr:spPr>
        <a:xfrm>
          <a:off x="0" y="118967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改め額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50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62"/>
  <sheetViews>
    <sheetView showGridLines="0" showZeros="0" view="pageBreakPreview" zoomScale="85" zoomScaleSheetLayoutView="85" zoomScalePageLayoutView="0" workbookViewId="0" topLeftCell="A1">
      <selection activeCell="AF26" sqref="AF26"/>
    </sheetView>
  </sheetViews>
  <sheetFormatPr defaultColWidth="9.375" defaultRowHeight="16.5" customHeight="1"/>
  <cols>
    <col min="1" max="1" width="1.4921875" style="25" customWidth="1"/>
    <col min="2" max="2" width="22.75390625" style="25" customWidth="1"/>
    <col min="3" max="3" width="33.00390625" style="25" customWidth="1"/>
    <col min="4" max="10" width="10.875" style="25" customWidth="1"/>
    <col min="11" max="11" width="12.00390625" style="65" customWidth="1"/>
    <col min="12" max="12" width="8.875" style="25" customWidth="1"/>
    <col min="13" max="13" width="0.875" style="25" customWidth="1"/>
    <col min="14" max="16384" width="9.375" style="25" customWidth="1"/>
  </cols>
  <sheetData>
    <row r="1" spans="1:13" ht="16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61"/>
      <c r="L1" s="56"/>
      <c r="M1" s="24"/>
    </row>
    <row r="2" spans="1:13" ht="16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62"/>
      <c r="L2" s="33"/>
      <c r="M2" s="26"/>
    </row>
    <row r="3" spans="1:13" ht="16.5" customHeight="1">
      <c r="A3" s="33"/>
      <c r="B3" s="27"/>
      <c r="C3" s="28"/>
      <c r="D3" s="28"/>
      <c r="E3" s="28"/>
      <c r="F3" s="28"/>
      <c r="G3" s="28"/>
      <c r="H3" s="28"/>
      <c r="I3" s="28"/>
      <c r="J3" s="28"/>
      <c r="K3" s="63"/>
      <c r="L3" s="29"/>
      <c r="M3" s="26"/>
    </row>
    <row r="4" spans="1:13" ht="16.5" customHeight="1">
      <c r="A4" s="33"/>
      <c r="B4" s="30" t="s">
        <v>14</v>
      </c>
      <c r="C4" s="41"/>
      <c r="D4" s="41"/>
      <c r="E4" s="308"/>
      <c r="F4" s="308"/>
      <c r="G4" s="308"/>
      <c r="H4" s="308"/>
      <c r="I4" s="308"/>
      <c r="J4" s="308"/>
      <c r="K4" s="308"/>
      <c r="L4" s="31"/>
      <c r="M4" s="26"/>
    </row>
    <row r="5" spans="1:13" ht="16.5" customHeight="1">
      <c r="A5" s="33"/>
      <c r="B5" s="309" t="s">
        <v>79</v>
      </c>
      <c r="C5" s="310"/>
      <c r="D5" s="310"/>
      <c r="E5" s="310"/>
      <c r="F5" s="310"/>
      <c r="G5" s="310"/>
      <c r="H5" s="310"/>
      <c r="I5" s="310"/>
      <c r="J5" s="310"/>
      <c r="K5" s="310"/>
      <c r="L5" s="311"/>
      <c r="M5" s="26"/>
    </row>
    <row r="6" spans="1:13" ht="16.5" customHeight="1">
      <c r="A6" s="33"/>
      <c r="B6" s="312"/>
      <c r="C6" s="313"/>
      <c r="D6" s="313"/>
      <c r="E6" s="313"/>
      <c r="F6" s="313"/>
      <c r="G6" s="313"/>
      <c r="H6" s="313"/>
      <c r="I6" s="313"/>
      <c r="J6" s="313"/>
      <c r="K6" s="313"/>
      <c r="L6" s="314"/>
      <c r="M6" s="26"/>
    </row>
    <row r="7" spans="1:13" ht="20.25" customHeight="1">
      <c r="A7" s="33"/>
      <c r="B7" s="315" t="s">
        <v>110</v>
      </c>
      <c r="C7" s="158" t="s">
        <v>15</v>
      </c>
      <c r="D7" s="158" t="s">
        <v>53</v>
      </c>
      <c r="E7" s="40" t="s">
        <v>7</v>
      </c>
      <c r="F7" s="40" t="s">
        <v>8</v>
      </c>
      <c r="G7" s="40" t="s">
        <v>9</v>
      </c>
      <c r="H7" s="40" t="s">
        <v>10</v>
      </c>
      <c r="I7" s="40" t="s">
        <v>11</v>
      </c>
      <c r="J7" s="40" t="s">
        <v>12</v>
      </c>
      <c r="K7" s="64" t="s">
        <v>13</v>
      </c>
      <c r="L7" s="32" t="s">
        <v>16</v>
      </c>
      <c r="M7" s="26"/>
    </row>
    <row r="8" spans="1:13" ht="18" customHeight="1" thickBot="1">
      <c r="A8" s="33"/>
      <c r="B8" s="316"/>
      <c r="C8" s="189" t="s">
        <v>17</v>
      </c>
      <c r="D8" s="190"/>
      <c r="E8" s="191"/>
      <c r="F8" s="191"/>
      <c r="G8" s="191"/>
      <c r="H8" s="191"/>
      <c r="I8" s="191"/>
      <c r="J8" s="191"/>
      <c r="K8" s="192"/>
      <c r="L8" s="193"/>
      <c r="M8" s="26"/>
    </row>
    <row r="9" spans="1:13" ht="19.5" customHeight="1" thickTop="1">
      <c r="A9" s="33"/>
      <c r="B9" s="263" t="s">
        <v>71</v>
      </c>
      <c r="C9" s="264"/>
      <c r="D9" s="275"/>
      <c r="E9" s="276"/>
      <c r="F9" s="276"/>
      <c r="G9" s="276"/>
      <c r="H9" s="276"/>
      <c r="I9" s="276"/>
      <c r="J9" s="276"/>
      <c r="K9" s="266">
        <f>E9*E8+F9*F8+G9*G8+H9*H8+I9*I8+J9*J8</f>
        <v>0</v>
      </c>
      <c r="L9" s="218"/>
      <c r="M9" s="26"/>
    </row>
    <row r="10" spans="1:13" ht="19.5" customHeight="1">
      <c r="A10" s="33"/>
      <c r="B10" s="165" t="s">
        <v>97</v>
      </c>
      <c r="C10" s="163"/>
      <c r="D10" s="172"/>
      <c r="E10" s="161"/>
      <c r="F10" s="161"/>
      <c r="G10" s="161"/>
      <c r="H10" s="161"/>
      <c r="I10" s="161"/>
      <c r="J10" s="161"/>
      <c r="K10" s="162"/>
      <c r="L10" s="164"/>
      <c r="M10" s="26"/>
    </row>
    <row r="11" spans="1:13" ht="19.5" customHeight="1">
      <c r="A11" s="33"/>
      <c r="B11" s="165"/>
      <c r="C11" s="179" t="s">
        <v>52</v>
      </c>
      <c r="D11" s="241"/>
      <c r="E11" s="242"/>
      <c r="F11" s="242"/>
      <c r="G11" s="242"/>
      <c r="H11" s="242"/>
      <c r="I11" s="242"/>
      <c r="J11" s="242"/>
      <c r="K11" s="162">
        <f aca="true" t="shared" si="0" ref="K11:K20">E11*$E$8+F11*$F$8+G11*$G$8+H11*$H$8+I11*$I$8+J11*$J$8+$D$8*D11</f>
        <v>0</v>
      </c>
      <c r="L11" s="164"/>
      <c r="M11" s="26"/>
    </row>
    <row r="12" spans="1:13" ht="19.5" customHeight="1">
      <c r="A12" s="33"/>
      <c r="B12" s="165"/>
      <c r="C12" s="180" t="s">
        <v>108</v>
      </c>
      <c r="D12" s="241"/>
      <c r="E12" s="242"/>
      <c r="F12" s="242"/>
      <c r="G12" s="242"/>
      <c r="H12" s="242"/>
      <c r="I12" s="242"/>
      <c r="J12" s="242"/>
      <c r="K12" s="162">
        <f t="shared" si="0"/>
        <v>0</v>
      </c>
      <c r="L12" s="164"/>
      <c r="M12" s="26"/>
    </row>
    <row r="13" spans="1:13" ht="19.5" customHeight="1">
      <c r="A13" s="33"/>
      <c r="B13" s="165"/>
      <c r="C13" s="179" t="s">
        <v>109</v>
      </c>
      <c r="D13" s="241"/>
      <c r="E13" s="242"/>
      <c r="F13" s="242"/>
      <c r="G13" s="242"/>
      <c r="H13" s="242"/>
      <c r="I13" s="242"/>
      <c r="J13" s="242"/>
      <c r="K13" s="162">
        <f t="shared" si="0"/>
        <v>0</v>
      </c>
      <c r="L13" s="164"/>
      <c r="M13" s="26"/>
    </row>
    <row r="14" spans="1:13" ht="19.5" customHeight="1">
      <c r="A14" s="33"/>
      <c r="B14" s="165"/>
      <c r="C14" s="179" t="s">
        <v>101</v>
      </c>
      <c r="D14" s="241"/>
      <c r="E14" s="242"/>
      <c r="F14" s="242"/>
      <c r="G14" s="242"/>
      <c r="H14" s="242"/>
      <c r="I14" s="242"/>
      <c r="J14" s="242"/>
      <c r="K14" s="162">
        <f t="shared" si="0"/>
        <v>0</v>
      </c>
      <c r="L14" s="164"/>
      <c r="M14" s="26"/>
    </row>
    <row r="15" spans="1:13" ht="19.5" customHeight="1">
      <c r="A15" s="33"/>
      <c r="B15" s="165"/>
      <c r="C15" s="179" t="s">
        <v>102</v>
      </c>
      <c r="D15" s="241"/>
      <c r="E15" s="242"/>
      <c r="F15" s="242"/>
      <c r="G15" s="242"/>
      <c r="H15" s="242"/>
      <c r="I15" s="242"/>
      <c r="J15" s="242"/>
      <c r="K15" s="162">
        <f t="shared" si="0"/>
        <v>0</v>
      </c>
      <c r="L15" s="164"/>
      <c r="M15" s="26"/>
    </row>
    <row r="16" spans="1:13" ht="19.5" customHeight="1">
      <c r="A16" s="33"/>
      <c r="B16" s="165"/>
      <c r="C16" s="179" t="s">
        <v>103</v>
      </c>
      <c r="D16" s="241"/>
      <c r="E16" s="242"/>
      <c r="F16" s="242"/>
      <c r="G16" s="242"/>
      <c r="H16" s="242"/>
      <c r="I16" s="242"/>
      <c r="J16" s="242"/>
      <c r="K16" s="162">
        <f t="shared" si="0"/>
        <v>0</v>
      </c>
      <c r="L16" s="164"/>
      <c r="M16" s="26"/>
    </row>
    <row r="17" spans="1:13" ht="19.5" customHeight="1">
      <c r="A17" s="33"/>
      <c r="B17" s="165"/>
      <c r="C17" s="179" t="s">
        <v>104</v>
      </c>
      <c r="D17" s="241"/>
      <c r="E17" s="242"/>
      <c r="F17" s="242"/>
      <c r="G17" s="242"/>
      <c r="H17" s="242"/>
      <c r="I17" s="242"/>
      <c r="J17" s="242"/>
      <c r="K17" s="162">
        <f t="shared" si="0"/>
        <v>0</v>
      </c>
      <c r="L17" s="164"/>
      <c r="M17" s="26"/>
    </row>
    <row r="18" spans="1:13" ht="19.5" customHeight="1">
      <c r="A18" s="33"/>
      <c r="B18" s="165"/>
      <c r="C18" s="179" t="s">
        <v>105</v>
      </c>
      <c r="D18" s="241"/>
      <c r="E18" s="242"/>
      <c r="F18" s="242"/>
      <c r="G18" s="242"/>
      <c r="H18" s="242"/>
      <c r="I18" s="242"/>
      <c r="J18" s="242"/>
      <c r="K18" s="162">
        <f t="shared" si="0"/>
        <v>0</v>
      </c>
      <c r="L18" s="164"/>
      <c r="M18" s="26"/>
    </row>
    <row r="19" spans="1:13" ht="19.5" customHeight="1">
      <c r="A19" s="33"/>
      <c r="B19" s="165"/>
      <c r="C19" s="179" t="s">
        <v>106</v>
      </c>
      <c r="D19" s="241"/>
      <c r="E19" s="242"/>
      <c r="F19" s="242"/>
      <c r="G19" s="242"/>
      <c r="H19" s="242"/>
      <c r="I19" s="242"/>
      <c r="J19" s="242"/>
      <c r="K19" s="162">
        <f t="shared" si="0"/>
        <v>0</v>
      </c>
      <c r="L19" s="164"/>
      <c r="M19" s="26"/>
    </row>
    <row r="20" spans="1:13" ht="19.5" customHeight="1">
      <c r="A20" s="33"/>
      <c r="B20" s="165"/>
      <c r="C20" s="179" t="s">
        <v>107</v>
      </c>
      <c r="D20" s="243"/>
      <c r="E20" s="244"/>
      <c r="F20" s="244"/>
      <c r="G20" s="244"/>
      <c r="H20" s="244"/>
      <c r="I20" s="244"/>
      <c r="J20" s="244"/>
      <c r="K20" s="162">
        <f t="shared" si="0"/>
        <v>0</v>
      </c>
      <c r="L20" s="164"/>
      <c r="M20" s="26"/>
    </row>
    <row r="21" spans="1:13" ht="19.5" customHeight="1">
      <c r="A21" s="33"/>
      <c r="B21" s="165"/>
      <c r="C21" s="163"/>
      <c r="D21" s="245"/>
      <c r="E21" s="246"/>
      <c r="F21" s="246"/>
      <c r="G21" s="246"/>
      <c r="H21" s="246"/>
      <c r="I21" s="246"/>
      <c r="J21" s="246" t="s">
        <v>115</v>
      </c>
      <c r="K21" s="162">
        <f>SUM(K11:K20)</f>
        <v>0</v>
      </c>
      <c r="L21" s="164"/>
      <c r="M21" s="26"/>
    </row>
    <row r="22" spans="1:13" ht="19.5" customHeight="1">
      <c r="A22" s="33"/>
      <c r="B22" s="165"/>
      <c r="C22" s="163"/>
      <c r="D22" s="247"/>
      <c r="E22" s="248"/>
      <c r="F22" s="248"/>
      <c r="G22" s="248"/>
      <c r="H22" s="248"/>
      <c r="I22" s="248"/>
      <c r="J22" s="248"/>
      <c r="K22" s="162"/>
      <c r="L22" s="164"/>
      <c r="M22" s="26"/>
    </row>
    <row r="23" spans="1:13" ht="19.5" customHeight="1">
      <c r="A23" s="33"/>
      <c r="B23" s="165" t="s">
        <v>98</v>
      </c>
      <c r="C23" s="163"/>
      <c r="D23" s="249"/>
      <c r="E23" s="249"/>
      <c r="F23" s="249"/>
      <c r="G23" s="249"/>
      <c r="H23" s="249"/>
      <c r="I23" s="249"/>
      <c r="J23" s="249"/>
      <c r="K23" s="162"/>
      <c r="L23" s="164"/>
      <c r="M23" s="26"/>
    </row>
    <row r="24" spans="1:13" ht="19.5" customHeight="1">
      <c r="A24" s="33"/>
      <c r="B24" s="165"/>
      <c r="C24" s="179" t="s">
        <v>52</v>
      </c>
      <c r="D24" s="241"/>
      <c r="E24" s="242"/>
      <c r="F24" s="242"/>
      <c r="G24" s="242"/>
      <c r="H24" s="242"/>
      <c r="I24" s="242"/>
      <c r="J24" s="242"/>
      <c r="K24" s="162">
        <f aca="true" t="shared" si="1" ref="K24:K33">E24*$E$8+F24*$F$8+G24*$G$8+H24*$H$8+I24*$I$8+J24*$J$8+$D$8*D24</f>
        <v>0</v>
      </c>
      <c r="L24" s="164"/>
      <c r="M24" s="26"/>
    </row>
    <row r="25" spans="1:13" ht="19.5" customHeight="1">
      <c r="A25" s="33"/>
      <c r="B25" s="165"/>
      <c r="C25" s="180" t="s">
        <v>108</v>
      </c>
      <c r="D25" s="241"/>
      <c r="E25" s="242"/>
      <c r="F25" s="242"/>
      <c r="G25" s="242"/>
      <c r="H25" s="242"/>
      <c r="I25" s="242"/>
      <c r="J25" s="242"/>
      <c r="K25" s="162">
        <f t="shared" si="1"/>
        <v>0</v>
      </c>
      <c r="L25" s="164"/>
      <c r="M25" s="26"/>
    </row>
    <row r="26" spans="1:13" ht="19.5" customHeight="1">
      <c r="A26" s="33"/>
      <c r="B26" s="165"/>
      <c r="C26" s="179" t="s">
        <v>109</v>
      </c>
      <c r="D26" s="241"/>
      <c r="E26" s="242"/>
      <c r="F26" s="242"/>
      <c r="G26" s="242"/>
      <c r="H26" s="242"/>
      <c r="I26" s="242"/>
      <c r="J26" s="242"/>
      <c r="K26" s="162">
        <f t="shared" si="1"/>
        <v>0</v>
      </c>
      <c r="L26" s="164"/>
      <c r="M26" s="26"/>
    </row>
    <row r="27" spans="1:13" ht="19.5" customHeight="1">
      <c r="A27" s="33"/>
      <c r="B27" s="165"/>
      <c r="C27" s="179" t="s">
        <v>101</v>
      </c>
      <c r="D27" s="241"/>
      <c r="E27" s="242"/>
      <c r="F27" s="242"/>
      <c r="G27" s="242"/>
      <c r="H27" s="242"/>
      <c r="I27" s="242"/>
      <c r="J27" s="242"/>
      <c r="K27" s="162">
        <f t="shared" si="1"/>
        <v>0</v>
      </c>
      <c r="L27" s="164"/>
      <c r="M27" s="26"/>
    </row>
    <row r="28" spans="1:13" ht="19.5" customHeight="1">
      <c r="A28" s="33"/>
      <c r="B28" s="165"/>
      <c r="C28" s="179" t="s">
        <v>102</v>
      </c>
      <c r="D28" s="241"/>
      <c r="E28" s="242"/>
      <c r="F28" s="242"/>
      <c r="G28" s="242"/>
      <c r="H28" s="242"/>
      <c r="I28" s="242"/>
      <c r="J28" s="242"/>
      <c r="K28" s="162">
        <f t="shared" si="1"/>
        <v>0</v>
      </c>
      <c r="L28" s="164"/>
      <c r="M28" s="26"/>
    </row>
    <row r="29" spans="1:13" ht="19.5" customHeight="1">
      <c r="A29" s="33"/>
      <c r="B29" s="165"/>
      <c r="C29" s="179" t="s">
        <v>103</v>
      </c>
      <c r="D29" s="241"/>
      <c r="E29" s="242"/>
      <c r="F29" s="242"/>
      <c r="G29" s="242"/>
      <c r="H29" s="242"/>
      <c r="I29" s="242"/>
      <c r="J29" s="242"/>
      <c r="K29" s="162">
        <f t="shared" si="1"/>
        <v>0</v>
      </c>
      <c r="L29" s="164"/>
      <c r="M29" s="26"/>
    </row>
    <row r="30" spans="1:13" ht="19.5" customHeight="1">
      <c r="A30" s="33"/>
      <c r="B30" s="165"/>
      <c r="C30" s="179" t="s">
        <v>104</v>
      </c>
      <c r="D30" s="241"/>
      <c r="E30" s="242"/>
      <c r="F30" s="242"/>
      <c r="G30" s="242"/>
      <c r="H30" s="242"/>
      <c r="I30" s="242"/>
      <c r="J30" s="242"/>
      <c r="K30" s="162">
        <f t="shared" si="1"/>
        <v>0</v>
      </c>
      <c r="L30" s="164"/>
      <c r="M30" s="26"/>
    </row>
    <row r="31" spans="1:13" ht="19.5" customHeight="1">
      <c r="A31" s="33"/>
      <c r="B31" s="165"/>
      <c r="C31" s="179" t="s">
        <v>105</v>
      </c>
      <c r="D31" s="241"/>
      <c r="E31" s="242"/>
      <c r="F31" s="242"/>
      <c r="G31" s="242"/>
      <c r="H31" s="242"/>
      <c r="I31" s="242"/>
      <c r="J31" s="242"/>
      <c r="K31" s="162">
        <f t="shared" si="1"/>
        <v>0</v>
      </c>
      <c r="L31" s="164"/>
      <c r="M31" s="26"/>
    </row>
    <row r="32" spans="1:13" ht="19.5" customHeight="1">
      <c r="A32" s="33"/>
      <c r="B32" s="165"/>
      <c r="C32" s="179" t="s">
        <v>106</v>
      </c>
      <c r="D32" s="241"/>
      <c r="E32" s="242"/>
      <c r="F32" s="242"/>
      <c r="G32" s="242"/>
      <c r="H32" s="242"/>
      <c r="I32" s="242"/>
      <c r="J32" s="242"/>
      <c r="K32" s="162">
        <f t="shared" si="1"/>
        <v>0</v>
      </c>
      <c r="L32" s="164"/>
      <c r="M32" s="26"/>
    </row>
    <row r="33" spans="1:13" ht="19.5" customHeight="1">
      <c r="A33" s="33"/>
      <c r="B33" s="165"/>
      <c r="C33" s="179" t="s">
        <v>107</v>
      </c>
      <c r="D33" s="243"/>
      <c r="E33" s="244"/>
      <c r="F33" s="244"/>
      <c r="G33" s="244"/>
      <c r="H33" s="244"/>
      <c r="I33" s="244"/>
      <c r="J33" s="244"/>
      <c r="K33" s="162">
        <f t="shared" si="1"/>
        <v>0</v>
      </c>
      <c r="L33" s="164"/>
      <c r="M33" s="26"/>
    </row>
    <row r="34" spans="1:13" ht="19.5" customHeight="1">
      <c r="A34" s="33"/>
      <c r="B34" s="165"/>
      <c r="C34" s="163"/>
      <c r="D34" s="245"/>
      <c r="E34" s="246"/>
      <c r="F34" s="246"/>
      <c r="G34" s="246"/>
      <c r="H34" s="246"/>
      <c r="I34" s="246"/>
      <c r="J34" s="246" t="s">
        <v>115</v>
      </c>
      <c r="K34" s="162">
        <f>SUM(K24:K33)</f>
        <v>0</v>
      </c>
      <c r="L34" s="164"/>
      <c r="M34" s="26"/>
    </row>
    <row r="35" spans="1:13" ht="19.5" customHeight="1">
      <c r="A35" s="33"/>
      <c r="B35" s="165"/>
      <c r="C35" s="163"/>
      <c r="D35" s="245"/>
      <c r="E35" s="246"/>
      <c r="F35" s="246"/>
      <c r="G35" s="246"/>
      <c r="H35" s="246"/>
      <c r="I35" s="246"/>
      <c r="J35" s="246"/>
      <c r="K35" s="162"/>
      <c r="L35" s="164"/>
      <c r="M35" s="26"/>
    </row>
    <row r="36" spans="1:13" ht="19.5" customHeight="1">
      <c r="A36" s="33"/>
      <c r="B36" s="165" t="s">
        <v>99</v>
      </c>
      <c r="C36" s="163"/>
      <c r="D36" s="249"/>
      <c r="E36" s="249"/>
      <c r="F36" s="249"/>
      <c r="G36" s="249"/>
      <c r="H36" s="249"/>
      <c r="I36" s="249"/>
      <c r="J36" s="249"/>
      <c r="K36" s="162"/>
      <c r="L36" s="164"/>
      <c r="M36" s="26"/>
    </row>
    <row r="37" spans="1:13" ht="19.5" customHeight="1">
      <c r="A37" s="33"/>
      <c r="B37" s="165"/>
      <c r="C37" s="179" t="s">
        <v>52</v>
      </c>
      <c r="D37" s="241"/>
      <c r="E37" s="242"/>
      <c r="F37" s="242"/>
      <c r="G37" s="242"/>
      <c r="H37" s="242"/>
      <c r="I37" s="242"/>
      <c r="J37" s="242"/>
      <c r="K37" s="162">
        <f aca="true" t="shared" si="2" ref="K37:K46">E37*$E$8+F37*$F$8+G37*$G$8+H37*$H$8+I37*$I$8+J37*$J$8+$D$8*D37</f>
        <v>0</v>
      </c>
      <c r="L37" s="164"/>
      <c r="M37" s="26"/>
    </row>
    <row r="38" spans="1:13" ht="19.5" customHeight="1">
      <c r="A38" s="33"/>
      <c r="B38" s="165"/>
      <c r="C38" s="180" t="s">
        <v>108</v>
      </c>
      <c r="D38" s="241"/>
      <c r="E38" s="242"/>
      <c r="F38" s="242"/>
      <c r="G38" s="242"/>
      <c r="H38" s="242"/>
      <c r="I38" s="242"/>
      <c r="J38" s="242"/>
      <c r="K38" s="162">
        <f t="shared" si="2"/>
        <v>0</v>
      </c>
      <c r="L38" s="164"/>
      <c r="M38" s="26"/>
    </row>
    <row r="39" spans="1:13" ht="19.5" customHeight="1">
      <c r="A39" s="33"/>
      <c r="B39" s="165"/>
      <c r="C39" s="179" t="s">
        <v>109</v>
      </c>
      <c r="D39" s="241"/>
      <c r="E39" s="242"/>
      <c r="F39" s="242"/>
      <c r="G39" s="242"/>
      <c r="H39" s="242"/>
      <c r="I39" s="242"/>
      <c r="J39" s="242"/>
      <c r="K39" s="162">
        <f t="shared" si="2"/>
        <v>0</v>
      </c>
      <c r="L39" s="164"/>
      <c r="M39" s="26"/>
    </row>
    <row r="40" spans="1:13" ht="19.5" customHeight="1">
      <c r="A40" s="33"/>
      <c r="B40" s="165"/>
      <c r="C40" s="179" t="s">
        <v>101</v>
      </c>
      <c r="D40" s="241"/>
      <c r="E40" s="242"/>
      <c r="F40" s="242"/>
      <c r="G40" s="242"/>
      <c r="H40" s="242"/>
      <c r="I40" s="242"/>
      <c r="J40" s="242"/>
      <c r="K40" s="162">
        <f t="shared" si="2"/>
        <v>0</v>
      </c>
      <c r="L40" s="164"/>
      <c r="M40" s="26"/>
    </row>
    <row r="41" spans="1:13" ht="19.5" customHeight="1">
      <c r="A41" s="33"/>
      <c r="B41" s="165"/>
      <c r="C41" s="179" t="s">
        <v>102</v>
      </c>
      <c r="D41" s="241"/>
      <c r="E41" s="242"/>
      <c r="F41" s="242"/>
      <c r="G41" s="242"/>
      <c r="H41" s="242"/>
      <c r="I41" s="242"/>
      <c r="J41" s="242"/>
      <c r="K41" s="162">
        <f t="shared" si="2"/>
        <v>0</v>
      </c>
      <c r="L41" s="164"/>
      <c r="M41" s="26"/>
    </row>
    <row r="42" spans="1:13" ht="19.5" customHeight="1">
      <c r="A42" s="33"/>
      <c r="B42" s="165"/>
      <c r="C42" s="179" t="s">
        <v>103</v>
      </c>
      <c r="D42" s="241"/>
      <c r="E42" s="242"/>
      <c r="F42" s="242"/>
      <c r="G42" s="242"/>
      <c r="H42" s="242"/>
      <c r="I42" s="242"/>
      <c r="J42" s="242"/>
      <c r="K42" s="162">
        <f t="shared" si="2"/>
        <v>0</v>
      </c>
      <c r="L42" s="164"/>
      <c r="M42" s="26"/>
    </row>
    <row r="43" spans="1:13" ht="19.5" customHeight="1">
      <c r="A43" s="33"/>
      <c r="B43" s="165"/>
      <c r="C43" s="179" t="s">
        <v>104</v>
      </c>
      <c r="D43" s="241"/>
      <c r="E43" s="242"/>
      <c r="F43" s="242"/>
      <c r="G43" s="242"/>
      <c r="H43" s="242"/>
      <c r="I43" s="242"/>
      <c r="J43" s="242"/>
      <c r="K43" s="162">
        <f t="shared" si="2"/>
        <v>0</v>
      </c>
      <c r="L43" s="164"/>
      <c r="M43" s="26"/>
    </row>
    <row r="44" spans="1:13" ht="19.5" customHeight="1">
      <c r="A44" s="33"/>
      <c r="B44" s="165"/>
      <c r="C44" s="179" t="s">
        <v>105</v>
      </c>
      <c r="D44" s="241"/>
      <c r="E44" s="242"/>
      <c r="F44" s="242"/>
      <c r="G44" s="242"/>
      <c r="H44" s="242"/>
      <c r="I44" s="242"/>
      <c r="J44" s="242"/>
      <c r="K44" s="162">
        <f t="shared" si="2"/>
        <v>0</v>
      </c>
      <c r="L44" s="164"/>
      <c r="M44" s="26"/>
    </row>
    <row r="45" spans="1:13" ht="19.5" customHeight="1">
      <c r="A45" s="33"/>
      <c r="B45" s="165"/>
      <c r="C45" s="179" t="s">
        <v>106</v>
      </c>
      <c r="D45" s="241"/>
      <c r="E45" s="242"/>
      <c r="F45" s="242"/>
      <c r="G45" s="242"/>
      <c r="H45" s="242"/>
      <c r="I45" s="242"/>
      <c r="J45" s="242"/>
      <c r="K45" s="162">
        <f t="shared" si="2"/>
        <v>0</v>
      </c>
      <c r="L45" s="164"/>
      <c r="M45" s="26"/>
    </row>
    <row r="46" spans="1:13" ht="19.5" customHeight="1">
      <c r="A46" s="33"/>
      <c r="B46" s="165"/>
      <c r="C46" s="179" t="s">
        <v>107</v>
      </c>
      <c r="D46" s="243"/>
      <c r="E46" s="244"/>
      <c r="F46" s="244"/>
      <c r="G46" s="244"/>
      <c r="H46" s="244"/>
      <c r="I46" s="244"/>
      <c r="J46" s="244"/>
      <c r="K46" s="162">
        <f t="shared" si="2"/>
        <v>0</v>
      </c>
      <c r="L46" s="164"/>
      <c r="M46" s="26"/>
    </row>
    <row r="47" spans="1:13" ht="19.5" customHeight="1">
      <c r="A47" s="33"/>
      <c r="B47" s="165"/>
      <c r="C47" s="163"/>
      <c r="D47" s="245"/>
      <c r="E47" s="246"/>
      <c r="F47" s="246"/>
      <c r="G47" s="246"/>
      <c r="H47" s="246"/>
      <c r="I47" s="246"/>
      <c r="J47" s="246" t="s">
        <v>115</v>
      </c>
      <c r="K47" s="162">
        <f>SUM(K37:K46)</f>
        <v>0</v>
      </c>
      <c r="L47" s="164"/>
      <c r="M47" s="26"/>
    </row>
    <row r="48" spans="1:13" ht="19.5" customHeight="1">
      <c r="A48" s="33"/>
      <c r="B48" s="165"/>
      <c r="C48" s="163"/>
      <c r="D48" s="245"/>
      <c r="E48" s="246"/>
      <c r="F48" s="246"/>
      <c r="G48" s="246"/>
      <c r="H48" s="246"/>
      <c r="I48" s="246"/>
      <c r="J48" s="246"/>
      <c r="K48" s="162"/>
      <c r="L48" s="164"/>
      <c r="M48" s="26"/>
    </row>
    <row r="49" spans="1:13" ht="19.5" customHeight="1">
      <c r="A49" s="33"/>
      <c r="B49" s="159" t="s">
        <v>29</v>
      </c>
      <c r="C49" s="160"/>
      <c r="D49" s="250">
        <f>SUM(D11:D46)</f>
        <v>0</v>
      </c>
      <c r="E49" s="250">
        <f aca="true" t="shared" si="3" ref="E49:J49">SUM(E11:E46)</f>
        <v>0</v>
      </c>
      <c r="F49" s="250">
        <f t="shared" si="3"/>
        <v>0</v>
      </c>
      <c r="G49" s="250">
        <f t="shared" si="3"/>
        <v>0</v>
      </c>
      <c r="H49" s="250">
        <f t="shared" si="3"/>
        <v>0</v>
      </c>
      <c r="I49" s="250">
        <f t="shared" si="3"/>
        <v>0</v>
      </c>
      <c r="J49" s="250">
        <f t="shared" si="3"/>
        <v>0</v>
      </c>
      <c r="K49" s="162"/>
      <c r="L49" s="164"/>
      <c r="M49" s="26"/>
    </row>
    <row r="50" spans="1:12" ht="19.5" customHeight="1">
      <c r="A50" s="33"/>
      <c r="B50" s="166" t="s">
        <v>56</v>
      </c>
      <c r="C50" s="42"/>
      <c r="D50" s="173"/>
      <c r="E50" s="174"/>
      <c r="F50" s="167"/>
      <c r="G50" s="167"/>
      <c r="H50" s="167"/>
      <c r="I50" s="167"/>
      <c r="J50" s="167"/>
      <c r="K50" s="168">
        <f>SUM(K21,K47,K34)</f>
        <v>0</v>
      </c>
      <c r="L50" s="169"/>
    </row>
    <row r="51" spans="1:13" ht="16.5" customHeight="1" thickBot="1">
      <c r="A51" s="33"/>
      <c r="B51" s="208" t="s">
        <v>111</v>
      </c>
      <c r="C51" s="207" t="s">
        <v>54</v>
      </c>
      <c r="D51" s="196"/>
      <c r="E51" s="196"/>
      <c r="F51" s="196"/>
      <c r="G51" s="196"/>
      <c r="H51" s="196"/>
      <c r="I51" s="196"/>
      <c r="J51" s="196"/>
      <c r="K51" s="198" t="s">
        <v>55</v>
      </c>
      <c r="L51" s="197"/>
      <c r="M51" s="26"/>
    </row>
    <row r="52" spans="1:13" ht="16.5" customHeight="1" thickTop="1">
      <c r="A52" s="33"/>
      <c r="B52" s="232" t="s">
        <v>72</v>
      </c>
      <c r="C52" s="203"/>
      <c r="D52" s="204"/>
      <c r="E52" s="204"/>
      <c r="F52" s="204"/>
      <c r="G52" s="204"/>
      <c r="H52" s="204"/>
      <c r="I52" s="204"/>
      <c r="J52" s="204"/>
      <c r="K52" s="206"/>
      <c r="L52" s="205"/>
      <c r="M52" s="26"/>
    </row>
    <row r="53" spans="1:13" ht="16.5" customHeight="1">
      <c r="A53" s="33"/>
      <c r="B53" s="212" t="s">
        <v>96</v>
      </c>
      <c r="C53" s="194"/>
      <c r="D53" s="195"/>
      <c r="E53" s="195"/>
      <c r="F53" s="195"/>
      <c r="G53" s="195"/>
      <c r="H53" s="195"/>
      <c r="I53" s="195"/>
      <c r="J53" s="199"/>
      <c r="K53" s="239"/>
      <c r="L53" s="201"/>
      <c r="M53" s="26"/>
    </row>
    <row r="54" spans="1:13" ht="16.5" customHeight="1">
      <c r="A54" s="33"/>
      <c r="B54" s="183"/>
      <c r="C54" s="235" t="s">
        <v>117</v>
      </c>
      <c r="D54" s="185"/>
      <c r="E54" s="185"/>
      <c r="F54" s="185"/>
      <c r="G54" s="185"/>
      <c r="H54" s="185"/>
      <c r="I54" s="185"/>
      <c r="J54" s="200"/>
      <c r="K54" s="240"/>
      <c r="L54" s="202"/>
      <c r="M54" s="26"/>
    </row>
    <row r="55" spans="1:13" ht="16.5" customHeight="1">
      <c r="A55" s="33"/>
      <c r="B55" s="187"/>
      <c r="C55" s="235" t="s">
        <v>118</v>
      </c>
      <c r="D55" s="185"/>
      <c r="E55" s="185"/>
      <c r="F55" s="185"/>
      <c r="G55" s="185"/>
      <c r="H55" s="185"/>
      <c r="I55" s="185"/>
      <c r="J55" s="200"/>
      <c r="K55" s="240"/>
      <c r="L55" s="202"/>
      <c r="M55" s="26"/>
    </row>
    <row r="56" spans="1:13" ht="16.5" customHeight="1">
      <c r="A56" s="33"/>
      <c r="B56" s="187"/>
      <c r="C56" s="184"/>
      <c r="D56" s="185"/>
      <c r="E56" s="185"/>
      <c r="F56" s="185"/>
      <c r="G56" s="185"/>
      <c r="H56" s="185"/>
      <c r="I56" s="185"/>
      <c r="J56" s="200"/>
      <c r="K56" s="240"/>
      <c r="L56" s="202"/>
      <c r="M56" s="26"/>
    </row>
    <row r="57" spans="1:13" ht="16.5" customHeight="1">
      <c r="A57" s="33"/>
      <c r="B57" s="187"/>
      <c r="C57" s="184"/>
      <c r="D57" s="185"/>
      <c r="E57" s="185"/>
      <c r="F57" s="185"/>
      <c r="G57" s="185"/>
      <c r="H57" s="185"/>
      <c r="I57" s="185"/>
      <c r="J57" s="200"/>
      <c r="K57" s="240"/>
      <c r="L57" s="202"/>
      <c r="M57" s="26"/>
    </row>
    <row r="58" spans="1:13" ht="16.5" customHeight="1">
      <c r="A58" s="33"/>
      <c r="B58" s="187"/>
      <c r="C58" s="184"/>
      <c r="D58" s="185"/>
      <c r="E58" s="185"/>
      <c r="F58" s="185"/>
      <c r="G58" s="185"/>
      <c r="H58" s="185"/>
      <c r="I58" s="185"/>
      <c r="J58" s="200"/>
      <c r="K58" s="240"/>
      <c r="L58" s="202"/>
      <c r="M58" s="26"/>
    </row>
    <row r="59" spans="1:13" ht="16.5" customHeight="1">
      <c r="A59" s="33"/>
      <c r="B59" s="187"/>
      <c r="C59" s="185"/>
      <c r="D59" s="185"/>
      <c r="E59" s="185"/>
      <c r="F59" s="185"/>
      <c r="G59" s="185"/>
      <c r="H59" s="185"/>
      <c r="I59" s="185"/>
      <c r="J59" s="210" t="s">
        <v>28</v>
      </c>
      <c r="K59" s="211">
        <f>SUM(K54:K58)</f>
        <v>0</v>
      </c>
      <c r="L59" s="186"/>
      <c r="M59" s="26"/>
    </row>
    <row r="60" spans="1:13" ht="16.5" customHeight="1">
      <c r="A60" s="33"/>
      <c r="B60" s="188"/>
      <c r="C60" s="221"/>
      <c r="D60" s="221"/>
      <c r="E60" s="221"/>
      <c r="F60" s="221"/>
      <c r="G60" s="221"/>
      <c r="H60" s="221"/>
      <c r="I60" s="221"/>
      <c r="J60" s="222"/>
      <c r="K60" s="173"/>
      <c r="L60" s="223"/>
      <c r="M60" s="26"/>
    </row>
    <row r="61" spans="1:13" ht="16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61"/>
      <c r="L61" s="56"/>
      <c r="M61" s="24"/>
    </row>
    <row r="62" spans="1:13" ht="16.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62"/>
      <c r="L62" s="33"/>
      <c r="M62" s="26"/>
    </row>
  </sheetData>
  <sheetProtection/>
  <mergeCells count="3">
    <mergeCell ref="E4:K4"/>
    <mergeCell ref="B5:L6"/>
    <mergeCell ref="B7:B8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49"/>
  <sheetViews>
    <sheetView showGridLines="0" showZeros="0" view="pageBreakPreview" zoomScale="85" zoomScaleSheetLayoutView="85" zoomScalePageLayoutView="0" workbookViewId="0" topLeftCell="A1">
      <selection activeCell="AF26" sqref="AF26"/>
    </sheetView>
  </sheetViews>
  <sheetFormatPr defaultColWidth="9.375" defaultRowHeight="16.5" customHeight="1"/>
  <cols>
    <col min="1" max="1" width="1.4921875" style="25" customWidth="1"/>
    <col min="2" max="2" width="22.75390625" style="25" customWidth="1"/>
    <col min="3" max="3" width="32.875" style="25" customWidth="1"/>
    <col min="4" max="10" width="10.875" style="25" customWidth="1"/>
    <col min="11" max="11" width="12.00390625" style="65" customWidth="1"/>
    <col min="12" max="12" width="8.875" style="25" customWidth="1"/>
    <col min="13" max="13" width="0.875" style="25" customWidth="1"/>
    <col min="14" max="16384" width="9.375" style="25" customWidth="1"/>
  </cols>
  <sheetData>
    <row r="1" spans="1:13" ht="16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61"/>
      <c r="L1" s="56"/>
      <c r="M1" s="24"/>
    </row>
    <row r="2" spans="1:13" ht="16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62"/>
      <c r="L2" s="33"/>
      <c r="M2" s="26"/>
    </row>
    <row r="3" spans="1:13" ht="16.5" customHeight="1">
      <c r="A3" s="33"/>
      <c r="B3" s="27"/>
      <c r="C3" s="28"/>
      <c r="D3" s="28"/>
      <c r="E3" s="28"/>
      <c r="F3" s="28"/>
      <c r="G3" s="28"/>
      <c r="H3" s="28"/>
      <c r="I3" s="28"/>
      <c r="J3" s="28"/>
      <c r="K3" s="63"/>
      <c r="L3" s="29"/>
      <c r="M3" s="26"/>
    </row>
    <row r="4" spans="1:13" ht="16.5" customHeight="1">
      <c r="A4" s="33"/>
      <c r="B4" s="30" t="s">
        <v>14</v>
      </c>
      <c r="C4" s="41"/>
      <c r="D4" s="41"/>
      <c r="E4" s="308"/>
      <c r="F4" s="308"/>
      <c r="G4" s="308"/>
      <c r="H4" s="308"/>
      <c r="I4" s="308"/>
      <c r="J4" s="308"/>
      <c r="K4" s="308"/>
      <c r="L4" s="31"/>
      <c r="M4" s="26"/>
    </row>
    <row r="5" spans="1:13" ht="16.5" customHeight="1">
      <c r="A5" s="33"/>
      <c r="B5" s="309" t="s">
        <v>80</v>
      </c>
      <c r="C5" s="310"/>
      <c r="D5" s="310"/>
      <c r="E5" s="310"/>
      <c r="F5" s="310"/>
      <c r="G5" s="310"/>
      <c r="H5" s="310"/>
      <c r="I5" s="310"/>
      <c r="J5" s="310"/>
      <c r="K5" s="310"/>
      <c r="L5" s="311"/>
      <c r="M5" s="26"/>
    </row>
    <row r="6" spans="1:13" ht="16.5" customHeight="1">
      <c r="A6" s="33"/>
      <c r="B6" s="312"/>
      <c r="C6" s="313"/>
      <c r="D6" s="313"/>
      <c r="E6" s="313"/>
      <c r="F6" s="313"/>
      <c r="G6" s="313"/>
      <c r="H6" s="313"/>
      <c r="I6" s="313"/>
      <c r="J6" s="313"/>
      <c r="K6" s="313"/>
      <c r="L6" s="314"/>
      <c r="M6" s="26"/>
    </row>
    <row r="7" spans="1:13" ht="20.25" customHeight="1">
      <c r="A7" s="33"/>
      <c r="B7" s="315" t="s">
        <v>110</v>
      </c>
      <c r="C7" s="158" t="s">
        <v>15</v>
      </c>
      <c r="D7" s="158" t="s">
        <v>53</v>
      </c>
      <c r="E7" s="40" t="s">
        <v>7</v>
      </c>
      <c r="F7" s="40" t="s">
        <v>8</v>
      </c>
      <c r="G7" s="40" t="s">
        <v>9</v>
      </c>
      <c r="H7" s="40" t="s">
        <v>10</v>
      </c>
      <c r="I7" s="40" t="s">
        <v>11</v>
      </c>
      <c r="J7" s="40" t="s">
        <v>12</v>
      </c>
      <c r="K7" s="64" t="s">
        <v>13</v>
      </c>
      <c r="L7" s="32" t="s">
        <v>16</v>
      </c>
      <c r="M7" s="26"/>
    </row>
    <row r="8" spans="1:13" ht="18" customHeight="1" thickBot="1">
      <c r="A8" s="33"/>
      <c r="B8" s="316"/>
      <c r="C8" s="189" t="s">
        <v>17</v>
      </c>
      <c r="D8" s="190"/>
      <c r="E8" s="191"/>
      <c r="F8" s="191"/>
      <c r="G8" s="191"/>
      <c r="H8" s="191"/>
      <c r="I8" s="191"/>
      <c r="J8" s="191"/>
      <c r="K8" s="192"/>
      <c r="L8" s="193"/>
      <c r="M8" s="26"/>
    </row>
    <row r="9" spans="1:13" ht="19.5" customHeight="1" thickTop="1">
      <c r="A9" s="33"/>
      <c r="B9" s="263" t="s">
        <v>71</v>
      </c>
      <c r="C9" s="264"/>
      <c r="D9" s="275"/>
      <c r="E9" s="276"/>
      <c r="F9" s="276"/>
      <c r="G9" s="276"/>
      <c r="H9" s="276"/>
      <c r="I9" s="276"/>
      <c r="J9" s="276"/>
      <c r="K9" s="266">
        <f>E9*E8+F9*F8+G9*G8+H9*H8+I9*I8+J9*J8</f>
        <v>0</v>
      </c>
      <c r="L9" s="218"/>
      <c r="M9" s="26"/>
    </row>
    <row r="10" spans="1:13" ht="19.5" customHeight="1">
      <c r="A10" s="33"/>
      <c r="B10" s="165" t="s">
        <v>98</v>
      </c>
      <c r="C10" s="163"/>
      <c r="D10" s="172"/>
      <c r="E10" s="161"/>
      <c r="F10" s="161"/>
      <c r="G10" s="161"/>
      <c r="H10" s="161"/>
      <c r="I10" s="161"/>
      <c r="J10" s="161"/>
      <c r="K10" s="162"/>
      <c r="L10" s="164"/>
      <c r="M10" s="26"/>
    </row>
    <row r="11" spans="1:13" ht="19.5" customHeight="1">
      <c r="A11" s="33"/>
      <c r="B11" s="165"/>
      <c r="C11" s="179" t="s">
        <v>52</v>
      </c>
      <c r="D11" s="241"/>
      <c r="E11" s="242"/>
      <c r="F11" s="242"/>
      <c r="G11" s="242"/>
      <c r="H11" s="242"/>
      <c r="I11" s="242"/>
      <c r="J11" s="242"/>
      <c r="K11" s="162">
        <f aca="true" t="shared" si="0" ref="K11:K20">E11*$E$8+F11*$F$8+G11*$G$8+H11*$H$8+I11*$I$8+J11*$J$8+$D$8*D11</f>
        <v>0</v>
      </c>
      <c r="L11" s="164"/>
      <c r="M11" s="26"/>
    </row>
    <row r="12" spans="1:13" ht="19.5" customHeight="1">
      <c r="A12" s="33"/>
      <c r="B12" s="165"/>
      <c r="C12" s="180" t="s">
        <v>108</v>
      </c>
      <c r="D12" s="241"/>
      <c r="E12" s="242"/>
      <c r="F12" s="242"/>
      <c r="G12" s="242"/>
      <c r="H12" s="242"/>
      <c r="I12" s="242"/>
      <c r="J12" s="242"/>
      <c r="K12" s="162">
        <f t="shared" si="0"/>
        <v>0</v>
      </c>
      <c r="L12" s="164"/>
      <c r="M12" s="26"/>
    </row>
    <row r="13" spans="1:13" ht="19.5" customHeight="1">
      <c r="A13" s="33"/>
      <c r="B13" s="165"/>
      <c r="C13" s="179" t="s">
        <v>109</v>
      </c>
      <c r="D13" s="241"/>
      <c r="E13" s="242"/>
      <c r="F13" s="242"/>
      <c r="G13" s="242"/>
      <c r="H13" s="242"/>
      <c r="I13" s="242"/>
      <c r="J13" s="242"/>
      <c r="K13" s="162">
        <f t="shared" si="0"/>
        <v>0</v>
      </c>
      <c r="L13" s="164"/>
      <c r="M13" s="26"/>
    </row>
    <row r="14" spans="1:13" ht="19.5" customHeight="1">
      <c r="A14" s="33"/>
      <c r="B14" s="165"/>
      <c r="C14" s="179" t="s">
        <v>101</v>
      </c>
      <c r="D14" s="241"/>
      <c r="E14" s="242"/>
      <c r="F14" s="242"/>
      <c r="G14" s="242"/>
      <c r="H14" s="242"/>
      <c r="I14" s="242"/>
      <c r="J14" s="242"/>
      <c r="K14" s="162">
        <f t="shared" si="0"/>
        <v>0</v>
      </c>
      <c r="L14" s="164"/>
      <c r="M14" s="26"/>
    </row>
    <row r="15" spans="1:13" ht="19.5" customHeight="1">
      <c r="A15" s="33"/>
      <c r="B15" s="165"/>
      <c r="C15" s="179" t="s">
        <v>102</v>
      </c>
      <c r="D15" s="241"/>
      <c r="E15" s="242"/>
      <c r="F15" s="242"/>
      <c r="G15" s="242"/>
      <c r="H15" s="242"/>
      <c r="I15" s="242"/>
      <c r="J15" s="242"/>
      <c r="K15" s="162">
        <f t="shared" si="0"/>
        <v>0</v>
      </c>
      <c r="L15" s="164"/>
      <c r="M15" s="26"/>
    </row>
    <row r="16" spans="1:13" ht="19.5" customHeight="1">
      <c r="A16" s="33"/>
      <c r="B16" s="165"/>
      <c r="C16" s="179" t="s">
        <v>103</v>
      </c>
      <c r="D16" s="241"/>
      <c r="E16" s="242"/>
      <c r="F16" s="242"/>
      <c r="G16" s="242"/>
      <c r="H16" s="242"/>
      <c r="I16" s="242"/>
      <c r="J16" s="242"/>
      <c r="K16" s="162">
        <f t="shared" si="0"/>
        <v>0</v>
      </c>
      <c r="L16" s="164"/>
      <c r="M16" s="26"/>
    </row>
    <row r="17" spans="1:13" ht="19.5" customHeight="1">
      <c r="A17" s="33"/>
      <c r="B17" s="165"/>
      <c r="C17" s="179" t="s">
        <v>104</v>
      </c>
      <c r="D17" s="241"/>
      <c r="E17" s="242"/>
      <c r="F17" s="242"/>
      <c r="G17" s="242"/>
      <c r="H17" s="242"/>
      <c r="I17" s="242"/>
      <c r="J17" s="242"/>
      <c r="K17" s="162">
        <f t="shared" si="0"/>
        <v>0</v>
      </c>
      <c r="L17" s="164"/>
      <c r="M17" s="26"/>
    </row>
    <row r="18" spans="1:13" ht="19.5" customHeight="1">
      <c r="A18" s="33"/>
      <c r="B18" s="165"/>
      <c r="C18" s="179" t="s">
        <v>105</v>
      </c>
      <c r="D18" s="241"/>
      <c r="E18" s="242"/>
      <c r="F18" s="242"/>
      <c r="G18" s="242"/>
      <c r="H18" s="242"/>
      <c r="I18" s="242"/>
      <c r="J18" s="242"/>
      <c r="K18" s="162">
        <f t="shared" si="0"/>
        <v>0</v>
      </c>
      <c r="L18" s="164"/>
      <c r="M18" s="26"/>
    </row>
    <row r="19" spans="1:13" ht="19.5" customHeight="1">
      <c r="A19" s="33"/>
      <c r="B19" s="165"/>
      <c r="C19" s="179" t="s">
        <v>106</v>
      </c>
      <c r="D19" s="241"/>
      <c r="E19" s="242"/>
      <c r="F19" s="242"/>
      <c r="G19" s="242"/>
      <c r="H19" s="242"/>
      <c r="I19" s="242"/>
      <c r="J19" s="242"/>
      <c r="K19" s="162">
        <f t="shared" si="0"/>
        <v>0</v>
      </c>
      <c r="L19" s="164"/>
      <c r="M19" s="26"/>
    </row>
    <row r="20" spans="1:13" ht="19.5" customHeight="1">
      <c r="A20" s="33"/>
      <c r="B20" s="165"/>
      <c r="C20" s="179" t="s">
        <v>107</v>
      </c>
      <c r="D20" s="243"/>
      <c r="E20" s="244"/>
      <c r="F20" s="244"/>
      <c r="G20" s="244"/>
      <c r="H20" s="244"/>
      <c r="I20" s="244"/>
      <c r="J20" s="244"/>
      <c r="K20" s="162">
        <f t="shared" si="0"/>
        <v>0</v>
      </c>
      <c r="L20" s="164"/>
      <c r="M20" s="26"/>
    </row>
    <row r="21" spans="1:13" ht="19.5" customHeight="1">
      <c r="A21" s="33"/>
      <c r="B21" s="165"/>
      <c r="C21" s="163"/>
      <c r="D21" s="245"/>
      <c r="E21" s="246"/>
      <c r="F21" s="246"/>
      <c r="G21" s="246"/>
      <c r="H21" s="246"/>
      <c r="I21" s="246"/>
      <c r="J21" s="246" t="s">
        <v>115</v>
      </c>
      <c r="K21" s="162">
        <f>SUM(K11:K20)</f>
        <v>0</v>
      </c>
      <c r="L21" s="164"/>
      <c r="M21" s="26"/>
    </row>
    <row r="22" spans="1:13" ht="19.5" customHeight="1">
      <c r="A22" s="33"/>
      <c r="B22" s="165"/>
      <c r="C22" s="163"/>
      <c r="D22" s="245"/>
      <c r="E22" s="246"/>
      <c r="F22" s="246"/>
      <c r="G22" s="246"/>
      <c r="H22" s="246"/>
      <c r="I22" s="246"/>
      <c r="J22" s="246"/>
      <c r="K22" s="162"/>
      <c r="L22" s="164"/>
      <c r="M22" s="26"/>
    </row>
    <row r="23" spans="1:13" ht="19.5" customHeight="1">
      <c r="A23" s="33"/>
      <c r="B23" s="165" t="s">
        <v>99</v>
      </c>
      <c r="C23" s="163"/>
      <c r="D23" s="249"/>
      <c r="E23" s="249"/>
      <c r="F23" s="249"/>
      <c r="G23" s="249"/>
      <c r="H23" s="249"/>
      <c r="I23" s="249"/>
      <c r="J23" s="249"/>
      <c r="K23" s="162"/>
      <c r="L23" s="164"/>
      <c r="M23" s="26"/>
    </row>
    <row r="24" spans="1:13" ht="19.5" customHeight="1">
      <c r="A24" s="33"/>
      <c r="B24" s="165"/>
      <c r="C24" s="179" t="s">
        <v>52</v>
      </c>
      <c r="D24" s="241"/>
      <c r="E24" s="242"/>
      <c r="F24" s="242"/>
      <c r="G24" s="242"/>
      <c r="H24" s="242"/>
      <c r="I24" s="242"/>
      <c r="J24" s="242"/>
      <c r="K24" s="162">
        <f aca="true" t="shared" si="1" ref="K24:K33">E24*$E$8+F24*$F$8+G24*$G$8+H24*$H$8+I24*$I$8+J24*$J$8+$D$8*D24</f>
        <v>0</v>
      </c>
      <c r="L24" s="164"/>
      <c r="M24" s="26"/>
    </row>
    <row r="25" spans="1:13" ht="19.5" customHeight="1">
      <c r="A25" s="33"/>
      <c r="B25" s="165"/>
      <c r="C25" s="180" t="s">
        <v>108</v>
      </c>
      <c r="D25" s="241"/>
      <c r="E25" s="242"/>
      <c r="F25" s="242"/>
      <c r="G25" s="242"/>
      <c r="H25" s="242"/>
      <c r="I25" s="242"/>
      <c r="J25" s="242"/>
      <c r="K25" s="162">
        <f t="shared" si="1"/>
        <v>0</v>
      </c>
      <c r="L25" s="164"/>
      <c r="M25" s="26"/>
    </row>
    <row r="26" spans="1:13" ht="19.5" customHeight="1">
      <c r="A26" s="33"/>
      <c r="B26" s="165"/>
      <c r="C26" s="179" t="s">
        <v>109</v>
      </c>
      <c r="D26" s="241"/>
      <c r="E26" s="242"/>
      <c r="F26" s="242"/>
      <c r="G26" s="242"/>
      <c r="H26" s="242"/>
      <c r="I26" s="242"/>
      <c r="J26" s="242"/>
      <c r="K26" s="162">
        <f t="shared" si="1"/>
        <v>0</v>
      </c>
      <c r="L26" s="164"/>
      <c r="M26" s="26"/>
    </row>
    <row r="27" spans="1:13" ht="19.5" customHeight="1">
      <c r="A27" s="33"/>
      <c r="B27" s="165"/>
      <c r="C27" s="179" t="s">
        <v>101</v>
      </c>
      <c r="D27" s="241"/>
      <c r="E27" s="242"/>
      <c r="F27" s="242"/>
      <c r="G27" s="242"/>
      <c r="H27" s="242"/>
      <c r="I27" s="242"/>
      <c r="J27" s="242"/>
      <c r="K27" s="162">
        <f t="shared" si="1"/>
        <v>0</v>
      </c>
      <c r="L27" s="164"/>
      <c r="M27" s="26"/>
    </row>
    <row r="28" spans="1:13" ht="19.5" customHeight="1">
      <c r="A28" s="33"/>
      <c r="B28" s="165"/>
      <c r="C28" s="179" t="s">
        <v>102</v>
      </c>
      <c r="D28" s="241"/>
      <c r="E28" s="242"/>
      <c r="F28" s="242"/>
      <c r="G28" s="242"/>
      <c r="H28" s="242"/>
      <c r="I28" s="242"/>
      <c r="J28" s="242"/>
      <c r="K28" s="162">
        <f t="shared" si="1"/>
        <v>0</v>
      </c>
      <c r="L28" s="164"/>
      <c r="M28" s="26"/>
    </row>
    <row r="29" spans="1:13" ht="19.5" customHeight="1">
      <c r="A29" s="33"/>
      <c r="B29" s="165"/>
      <c r="C29" s="179" t="s">
        <v>103</v>
      </c>
      <c r="D29" s="241"/>
      <c r="E29" s="242"/>
      <c r="F29" s="242"/>
      <c r="G29" s="242"/>
      <c r="H29" s="242"/>
      <c r="I29" s="242"/>
      <c r="J29" s="242"/>
      <c r="K29" s="162">
        <f t="shared" si="1"/>
        <v>0</v>
      </c>
      <c r="L29" s="164"/>
      <c r="M29" s="26"/>
    </row>
    <row r="30" spans="1:13" ht="19.5" customHeight="1">
      <c r="A30" s="33"/>
      <c r="B30" s="165"/>
      <c r="C30" s="179" t="s">
        <v>104</v>
      </c>
      <c r="D30" s="241"/>
      <c r="E30" s="242"/>
      <c r="F30" s="242"/>
      <c r="G30" s="242"/>
      <c r="H30" s="242"/>
      <c r="I30" s="242"/>
      <c r="J30" s="242"/>
      <c r="K30" s="162">
        <f t="shared" si="1"/>
        <v>0</v>
      </c>
      <c r="L30" s="164"/>
      <c r="M30" s="26"/>
    </row>
    <row r="31" spans="1:13" ht="19.5" customHeight="1">
      <c r="A31" s="33"/>
      <c r="B31" s="165"/>
      <c r="C31" s="179" t="s">
        <v>105</v>
      </c>
      <c r="D31" s="241"/>
      <c r="E31" s="242"/>
      <c r="F31" s="242"/>
      <c r="G31" s="242"/>
      <c r="H31" s="242"/>
      <c r="I31" s="242"/>
      <c r="J31" s="242"/>
      <c r="K31" s="162">
        <f t="shared" si="1"/>
        <v>0</v>
      </c>
      <c r="L31" s="164"/>
      <c r="M31" s="26"/>
    </row>
    <row r="32" spans="1:13" ht="19.5" customHeight="1">
      <c r="A32" s="33"/>
      <c r="B32" s="165"/>
      <c r="C32" s="179" t="s">
        <v>106</v>
      </c>
      <c r="D32" s="241"/>
      <c r="E32" s="242"/>
      <c r="F32" s="242"/>
      <c r="G32" s="242"/>
      <c r="H32" s="242"/>
      <c r="I32" s="242"/>
      <c r="J32" s="242"/>
      <c r="K32" s="162">
        <f t="shared" si="1"/>
        <v>0</v>
      </c>
      <c r="L32" s="164"/>
      <c r="M32" s="26"/>
    </row>
    <row r="33" spans="1:13" ht="19.5" customHeight="1">
      <c r="A33" s="33"/>
      <c r="B33" s="165"/>
      <c r="C33" s="179" t="s">
        <v>107</v>
      </c>
      <c r="D33" s="243"/>
      <c r="E33" s="244"/>
      <c r="F33" s="244"/>
      <c r="G33" s="244"/>
      <c r="H33" s="244"/>
      <c r="I33" s="244"/>
      <c r="J33" s="244"/>
      <c r="K33" s="162">
        <f t="shared" si="1"/>
        <v>0</v>
      </c>
      <c r="L33" s="164"/>
      <c r="M33" s="26"/>
    </row>
    <row r="34" spans="1:13" ht="19.5" customHeight="1">
      <c r="A34" s="33"/>
      <c r="B34" s="165"/>
      <c r="C34" s="163"/>
      <c r="D34" s="245"/>
      <c r="E34" s="246"/>
      <c r="F34" s="246"/>
      <c r="G34" s="246"/>
      <c r="H34" s="246"/>
      <c r="I34" s="246"/>
      <c r="J34" s="246" t="s">
        <v>115</v>
      </c>
      <c r="K34" s="162">
        <f>SUM(K24:K33)</f>
        <v>0</v>
      </c>
      <c r="L34" s="164"/>
      <c r="M34" s="26"/>
    </row>
    <row r="35" spans="1:13" ht="19.5" customHeight="1">
      <c r="A35" s="33"/>
      <c r="B35" s="165"/>
      <c r="C35" s="163"/>
      <c r="D35" s="245"/>
      <c r="E35" s="246"/>
      <c r="F35" s="246"/>
      <c r="G35" s="246"/>
      <c r="H35" s="246"/>
      <c r="I35" s="246"/>
      <c r="J35" s="246"/>
      <c r="K35" s="162"/>
      <c r="L35" s="164"/>
      <c r="M35" s="26"/>
    </row>
    <row r="36" spans="1:13" ht="19.5" customHeight="1">
      <c r="A36" s="33"/>
      <c r="B36" s="159" t="s">
        <v>29</v>
      </c>
      <c r="C36" s="160"/>
      <c r="D36" s="242">
        <f aca="true" t="shared" si="2" ref="D36:I36">SUM(D11:D33)</f>
        <v>0</v>
      </c>
      <c r="E36" s="242">
        <f t="shared" si="2"/>
        <v>0</v>
      </c>
      <c r="F36" s="242">
        <f t="shared" si="2"/>
        <v>0</v>
      </c>
      <c r="G36" s="242">
        <f t="shared" si="2"/>
        <v>0</v>
      </c>
      <c r="H36" s="242">
        <f t="shared" si="2"/>
        <v>0</v>
      </c>
      <c r="I36" s="242">
        <f t="shared" si="2"/>
        <v>0</v>
      </c>
      <c r="J36" s="242">
        <f>SUM(J11:J33)</f>
        <v>0</v>
      </c>
      <c r="K36" s="162"/>
      <c r="L36" s="164"/>
      <c r="M36" s="26"/>
    </row>
    <row r="37" spans="1:12" ht="19.5" customHeight="1">
      <c r="A37" s="33"/>
      <c r="B37" s="166" t="s">
        <v>56</v>
      </c>
      <c r="C37" s="42"/>
      <c r="D37" s="173"/>
      <c r="E37" s="174"/>
      <c r="F37" s="167"/>
      <c r="G37" s="167"/>
      <c r="H37" s="167"/>
      <c r="I37" s="167"/>
      <c r="J37" s="167"/>
      <c r="K37" s="168">
        <f>SUM(K21,K34)</f>
        <v>0</v>
      </c>
      <c r="L37" s="169"/>
    </row>
    <row r="38" spans="1:13" ht="16.5" customHeight="1" thickBot="1">
      <c r="A38" s="33"/>
      <c r="B38" s="208" t="s">
        <v>111</v>
      </c>
      <c r="C38" s="207" t="s">
        <v>54</v>
      </c>
      <c r="D38" s="196"/>
      <c r="E38" s="196"/>
      <c r="F38" s="196"/>
      <c r="G38" s="196"/>
      <c r="H38" s="196"/>
      <c r="I38" s="196"/>
      <c r="J38" s="196"/>
      <c r="K38" s="198" t="s">
        <v>55</v>
      </c>
      <c r="L38" s="197"/>
      <c r="M38" s="26"/>
    </row>
    <row r="39" spans="1:13" ht="16.5" customHeight="1" thickTop="1">
      <c r="A39" s="33"/>
      <c r="B39" s="232" t="s">
        <v>72</v>
      </c>
      <c r="C39" s="254"/>
      <c r="D39" s="255"/>
      <c r="E39" s="255"/>
      <c r="F39" s="255"/>
      <c r="G39" s="255"/>
      <c r="H39" s="255"/>
      <c r="I39" s="255"/>
      <c r="J39" s="255"/>
      <c r="K39" s="206"/>
      <c r="L39" s="267"/>
      <c r="M39" s="26"/>
    </row>
    <row r="40" spans="1:13" ht="16.5" customHeight="1">
      <c r="A40" s="33"/>
      <c r="B40" s="212" t="s">
        <v>96</v>
      </c>
      <c r="C40" s="233"/>
      <c r="D40" s="256"/>
      <c r="E40" s="256"/>
      <c r="F40" s="256"/>
      <c r="G40" s="256"/>
      <c r="H40" s="256"/>
      <c r="I40" s="256"/>
      <c r="J40" s="257"/>
      <c r="K40" s="240"/>
      <c r="L40" s="268"/>
      <c r="M40" s="26"/>
    </row>
    <row r="41" spans="1:13" ht="16.5" customHeight="1">
      <c r="A41" s="33"/>
      <c r="B41" s="234"/>
      <c r="C41" s="235" t="s">
        <v>117</v>
      </c>
      <c r="D41" s="258"/>
      <c r="E41" s="258"/>
      <c r="F41" s="258"/>
      <c r="G41" s="258"/>
      <c r="H41" s="258"/>
      <c r="I41" s="258"/>
      <c r="J41" s="259"/>
      <c r="K41" s="240"/>
      <c r="L41" s="269"/>
      <c r="M41" s="26"/>
    </row>
    <row r="42" spans="1:13" ht="16.5" customHeight="1">
      <c r="A42" s="33"/>
      <c r="B42" s="236"/>
      <c r="C42" s="235" t="s">
        <v>118</v>
      </c>
      <c r="D42" s="258"/>
      <c r="E42" s="258"/>
      <c r="F42" s="258"/>
      <c r="G42" s="258"/>
      <c r="H42" s="258"/>
      <c r="I42" s="258"/>
      <c r="J42" s="259"/>
      <c r="K42" s="240"/>
      <c r="L42" s="269"/>
      <c r="M42" s="26"/>
    </row>
    <row r="43" spans="1:13" ht="16.5" customHeight="1">
      <c r="A43" s="33"/>
      <c r="B43" s="236"/>
      <c r="C43" s="235"/>
      <c r="D43" s="258"/>
      <c r="E43" s="258"/>
      <c r="F43" s="258"/>
      <c r="G43" s="258"/>
      <c r="H43" s="258"/>
      <c r="I43" s="258"/>
      <c r="J43" s="259"/>
      <c r="K43" s="240"/>
      <c r="L43" s="269"/>
      <c r="M43" s="26"/>
    </row>
    <row r="44" spans="1:13" ht="16.5" customHeight="1">
      <c r="A44" s="33"/>
      <c r="B44" s="236"/>
      <c r="C44" s="235"/>
      <c r="D44" s="258"/>
      <c r="E44" s="258"/>
      <c r="F44" s="258"/>
      <c r="G44" s="258"/>
      <c r="H44" s="258"/>
      <c r="I44" s="258"/>
      <c r="J44" s="259"/>
      <c r="K44" s="240"/>
      <c r="L44" s="269"/>
      <c r="M44" s="26"/>
    </row>
    <row r="45" spans="1:13" ht="16.5" customHeight="1">
      <c r="A45" s="33"/>
      <c r="B45" s="236"/>
      <c r="C45" s="235"/>
      <c r="D45" s="258"/>
      <c r="E45" s="258"/>
      <c r="F45" s="258"/>
      <c r="G45" s="258"/>
      <c r="H45" s="258"/>
      <c r="I45" s="258"/>
      <c r="J45" s="259"/>
      <c r="K45" s="240"/>
      <c r="L45" s="269"/>
      <c r="M45" s="26"/>
    </row>
    <row r="46" spans="1:13" ht="16.5" customHeight="1">
      <c r="A46" s="33"/>
      <c r="B46" s="236"/>
      <c r="C46" s="258"/>
      <c r="D46" s="258"/>
      <c r="E46" s="258"/>
      <c r="F46" s="258"/>
      <c r="G46" s="258"/>
      <c r="H46" s="258"/>
      <c r="I46" s="258"/>
      <c r="J46" s="260" t="s">
        <v>28</v>
      </c>
      <c r="K46" s="211">
        <f>SUM(K41:K45)</f>
        <v>0</v>
      </c>
      <c r="L46" s="270"/>
      <c r="M46" s="26"/>
    </row>
    <row r="47" spans="1:13" ht="16.5" customHeight="1">
      <c r="A47" s="33"/>
      <c r="B47" s="277"/>
      <c r="C47" s="278"/>
      <c r="D47" s="278"/>
      <c r="E47" s="278"/>
      <c r="F47" s="278"/>
      <c r="G47" s="278"/>
      <c r="H47" s="278"/>
      <c r="I47" s="278"/>
      <c r="J47" s="42"/>
      <c r="K47" s="173"/>
      <c r="L47" s="279"/>
      <c r="M47" s="26"/>
    </row>
    <row r="48" spans="1:13" ht="16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61"/>
      <c r="L48" s="56"/>
      <c r="M48" s="24"/>
    </row>
    <row r="49" spans="1:13" ht="16.5" customHeight="1">
      <c r="A49" s="33"/>
      <c r="B49" s="33"/>
      <c r="C49" s="33"/>
      <c r="D49" s="33">
        <f>SUM(D11:D46)</f>
        <v>0</v>
      </c>
      <c r="E49" s="33">
        <f>SUM(E11:E46)</f>
        <v>0</v>
      </c>
      <c r="F49" s="33"/>
      <c r="G49" s="33"/>
      <c r="H49" s="33"/>
      <c r="I49" s="33"/>
      <c r="J49" s="33"/>
      <c r="K49" s="62"/>
      <c r="L49" s="33"/>
      <c r="M49" s="26"/>
    </row>
  </sheetData>
  <sheetProtection/>
  <mergeCells count="3">
    <mergeCell ref="E4:K4"/>
    <mergeCell ref="B5:L6"/>
    <mergeCell ref="B7:B8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65" r:id="rId2"/>
  <rowBreaks count="1" manualBreakCount="1">
    <brk id="47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49"/>
  <sheetViews>
    <sheetView showGridLines="0" showZeros="0" view="pageBreakPreview" zoomScale="85" zoomScaleSheetLayoutView="85" zoomScalePageLayoutView="0" workbookViewId="0" topLeftCell="A1">
      <selection activeCell="K47" sqref="K47"/>
    </sheetView>
  </sheetViews>
  <sheetFormatPr defaultColWidth="9.375" defaultRowHeight="16.5" customHeight="1"/>
  <cols>
    <col min="1" max="1" width="1.4921875" style="25" customWidth="1"/>
    <col min="2" max="2" width="22.50390625" style="25" customWidth="1"/>
    <col min="3" max="3" width="32.75390625" style="25" customWidth="1"/>
    <col min="4" max="10" width="10.875" style="25" customWidth="1"/>
    <col min="11" max="11" width="12.00390625" style="65" customWidth="1"/>
    <col min="12" max="12" width="8.875" style="25" customWidth="1"/>
    <col min="13" max="13" width="0.875" style="25" customWidth="1"/>
    <col min="14" max="16384" width="9.375" style="25" customWidth="1"/>
  </cols>
  <sheetData>
    <row r="1" spans="1:13" ht="16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61"/>
      <c r="L1" s="56"/>
      <c r="M1" s="24"/>
    </row>
    <row r="2" spans="1:13" ht="16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62"/>
      <c r="L2" s="33"/>
      <c r="M2" s="26"/>
    </row>
    <row r="3" spans="1:13" ht="16.5" customHeight="1">
      <c r="A3" s="33"/>
      <c r="B3" s="27"/>
      <c r="C3" s="28"/>
      <c r="D3" s="28"/>
      <c r="E3" s="28"/>
      <c r="F3" s="28"/>
      <c r="G3" s="28"/>
      <c r="H3" s="28"/>
      <c r="I3" s="28"/>
      <c r="J3" s="28"/>
      <c r="K3" s="63"/>
      <c r="L3" s="29"/>
      <c r="M3" s="26"/>
    </row>
    <row r="4" spans="1:13" ht="16.5" customHeight="1">
      <c r="A4" s="33"/>
      <c r="B4" s="30" t="s">
        <v>14</v>
      </c>
      <c r="C4" s="41"/>
      <c r="D4" s="41"/>
      <c r="E4" s="308"/>
      <c r="F4" s="308"/>
      <c r="G4" s="308"/>
      <c r="H4" s="308"/>
      <c r="I4" s="308"/>
      <c r="J4" s="308"/>
      <c r="K4" s="308"/>
      <c r="L4" s="31"/>
      <c r="M4" s="26"/>
    </row>
    <row r="5" spans="1:13" ht="16.5" customHeight="1">
      <c r="A5" s="33"/>
      <c r="B5" s="309" t="s">
        <v>81</v>
      </c>
      <c r="C5" s="310"/>
      <c r="D5" s="310"/>
      <c r="E5" s="310"/>
      <c r="F5" s="310"/>
      <c r="G5" s="310"/>
      <c r="H5" s="310"/>
      <c r="I5" s="310"/>
      <c r="J5" s="310"/>
      <c r="K5" s="310"/>
      <c r="L5" s="311"/>
      <c r="M5" s="26"/>
    </row>
    <row r="6" spans="1:13" ht="16.5" customHeight="1">
      <c r="A6" s="33"/>
      <c r="B6" s="312"/>
      <c r="C6" s="313"/>
      <c r="D6" s="313"/>
      <c r="E6" s="313"/>
      <c r="F6" s="313"/>
      <c r="G6" s="313"/>
      <c r="H6" s="313"/>
      <c r="I6" s="313"/>
      <c r="J6" s="313"/>
      <c r="K6" s="313"/>
      <c r="L6" s="314"/>
      <c r="M6" s="26"/>
    </row>
    <row r="7" spans="1:13" ht="20.25" customHeight="1">
      <c r="A7" s="33"/>
      <c r="B7" s="315" t="s">
        <v>110</v>
      </c>
      <c r="C7" s="158" t="s">
        <v>15</v>
      </c>
      <c r="D7" s="158" t="s">
        <v>53</v>
      </c>
      <c r="E7" s="40" t="s">
        <v>7</v>
      </c>
      <c r="F7" s="40" t="s">
        <v>8</v>
      </c>
      <c r="G7" s="40" t="s">
        <v>9</v>
      </c>
      <c r="H7" s="40" t="s">
        <v>10</v>
      </c>
      <c r="I7" s="40" t="s">
        <v>11</v>
      </c>
      <c r="J7" s="40" t="s">
        <v>12</v>
      </c>
      <c r="K7" s="64" t="s">
        <v>13</v>
      </c>
      <c r="L7" s="32" t="s">
        <v>16</v>
      </c>
      <c r="M7" s="26"/>
    </row>
    <row r="8" spans="1:13" ht="18" customHeight="1" thickBot="1">
      <c r="A8" s="33"/>
      <c r="B8" s="316"/>
      <c r="C8" s="189" t="s">
        <v>17</v>
      </c>
      <c r="D8" s="190"/>
      <c r="E8" s="191"/>
      <c r="F8" s="191"/>
      <c r="G8" s="191"/>
      <c r="H8" s="191"/>
      <c r="I8" s="191"/>
      <c r="J8" s="191"/>
      <c r="K8" s="192"/>
      <c r="L8" s="193"/>
      <c r="M8" s="26"/>
    </row>
    <row r="9" spans="1:13" ht="19.5" customHeight="1" thickTop="1">
      <c r="A9" s="33"/>
      <c r="B9" s="263" t="s">
        <v>71</v>
      </c>
      <c r="C9" s="264"/>
      <c r="D9" s="275"/>
      <c r="E9" s="276"/>
      <c r="F9" s="276"/>
      <c r="G9" s="276"/>
      <c r="H9" s="276"/>
      <c r="I9" s="276"/>
      <c r="J9" s="276"/>
      <c r="K9" s="266">
        <f>E9*E8+F9*F8+G9*G8+H9*H8+I9*I8+J9*J8</f>
        <v>0</v>
      </c>
      <c r="L9" s="218"/>
      <c r="M9" s="26"/>
    </row>
    <row r="10" spans="1:13" ht="19.5" customHeight="1">
      <c r="A10" s="33"/>
      <c r="B10" s="165" t="s">
        <v>98</v>
      </c>
      <c r="C10" s="163"/>
      <c r="D10" s="172"/>
      <c r="E10" s="161"/>
      <c r="F10" s="161"/>
      <c r="G10" s="161"/>
      <c r="H10" s="161"/>
      <c r="I10" s="161"/>
      <c r="J10" s="161"/>
      <c r="K10" s="162"/>
      <c r="L10" s="164"/>
      <c r="M10" s="26"/>
    </row>
    <row r="11" spans="1:13" ht="19.5" customHeight="1">
      <c r="A11" s="33"/>
      <c r="B11" s="165"/>
      <c r="C11" s="179" t="s">
        <v>52</v>
      </c>
      <c r="D11" s="241"/>
      <c r="E11" s="242"/>
      <c r="F11" s="242"/>
      <c r="G11" s="242"/>
      <c r="H11" s="242"/>
      <c r="I11" s="242"/>
      <c r="J11" s="242"/>
      <c r="K11" s="162">
        <f aca="true" t="shared" si="0" ref="K11:K20">E11*$E$8+F11*$F$8+G11*$G$8+H11*$H$8+I11*$I$8+J11*$J$8+$D$8*D11</f>
        <v>0</v>
      </c>
      <c r="L11" s="164"/>
      <c r="M11" s="26"/>
    </row>
    <row r="12" spans="1:13" ht="19.5" customHeight="1">
      <c r="A12" s="33"/>
      <c r="B12" s="165"/>
      <c r="C12" s="180" t="s">
        <v>108</v>
      </c>
      <c r="D12" s="241"/>
      <c r="E12" s="242"/>
      <c r="F12" s="242"/>
      <c r="G12" s="242"/>
      <c r="H12" s="242"/>
      <c r="I12" s="242"/>
      <c r="J12" s="242"/>
      <c r="K12" s="162">
        <f t="shared" si="0"/>
        <v>0</v>
      </c>
      <c r="L12" s="164"/>
      <c r="M12" s="26"/>
    </row>
    <row r="13" spans="1:13" ht="19.5" customHeight="1">
      <c r="A13" s="33"/>
      <c r="B13" s="165"/>
      <c r="C13" s="179" t="s">
        <v>109</v>
      </c>
      <c r="D13" s="241"/>
      <c r="E13" s="242"/>
      <c r="F13" s="242"/>
      <c r="G13" s="242"/>
      <c r="H13" s="242"/>
      <c r="I13" s="242"/>
      <c r="J13" s="242"/>
      <c r="K13" s="162">
        <f t="shared" si="0"/>
        <v>0</v>
      </c>
      <c r="L13" s="164"/>
      <c r="M13" s="26"/>
    </row>
    <row r="14" spans="1:13" ht="19.5" customHeight="1">
      <c r="A14" s="33"/>
      <c r="B14" s="165"/>
      <c r="C14" s="179" t="s">
        <v>101</v>
      </c>
      <c r="D14" s="241"/>
      <c r="E14" s="242"/>
      <c r="F14" s="242"/>
      <c r="G14" s="242"/>
      <c r="H14" s="242"/>
      <c r="I14" s="242"/>
      <c r="J14" s="242"/>
      <c r="K14" s="162">
        <f t="shared" si="0"/>
        <v>0</v>
      </c>
      <c r="L14" s="164"/>
      <c r="M14" s="26"/>
    </row>
    <row r="15" spans="1:13" ht="19.5" customHeight="1">
      <c r="A15" s="33"/>
      <c r="B15" s="165"/>
      <c r="C15" s="179" t="s">
        <v>102</v>
      </c>
      <c r="D15" s="241"/>
      <c r="E15" s="242"/>
      <c r="F15" s="242"/>
      <c r="G15" s="242"/>
      <c r="H15" s="242"/>
      <c r="I15" s="242"/>
      <c r="J15" s="242"/>
      <c r="K15" s="162">
        <f t="shared" si="0"/>
        <v>0</v>
      </c>
      <c r="L15" s="164"/>
      <c r="M15" s="26"/>
    </row>
    <row r="16" spans="1:13" ht="19.5" customHeight="1">
      <c r="A16" s="33"/>
      <c r="B16" s="165"/>
      <c r="C16" s="179" t="s">
        <v>103</v>
      </c>
      <c r="D16" s="241"/>
      <c r="E16" s="242"/>
      <c r="F16" s="242"/>
      <c r="G16" s="242"/>
      <c r="H16" s="242"/>
      <c r="I16" s="242"/>
      <c r="J16" s="242"/>
      <c r="K16" s="162">
        <f t="shared" si="0"/>
        <v>0</v>
      </c>
      <c r="L16" s="164"/>
      <c r="M16" s="26"/>
    </row>
    <row r="17" spans="1:13" ht="19.5" customHeight="1">
      <c r="A17" s="33"/>
      <c r="B17" s="165"/>
      <c r="C17" s="179" t="s">
        <v>104</v>
      </c>
      <c r="D17" s="241"/>
      <c r="E17" s="242"/>
      <c r="F17" s="242"/>
      <c r="G17" s="242"/>
      <c r="H17" s="242"/>
      <c r="I17" s="242"/>
      <c r="J17" s="242"/>
      <c r="K17" s="162">
        <f t="shared" si="0"/>
        <v>0</v>
      </c>
      <c r="L17" s="164"/>
      <c r="M17" s="26"/>
    </row>
    <row r="18" spans="1:13" ht="19.5" customHeight="1">
      <c r="A18" s="33"/>
      <c r="B18" s="165"/>
      <c r="C18" s="179" t="s">
        <v>105</v>
      </c>
      <c r="D18" s="241"/>
      <c r="E18" s="242"/>
      <c r="F18" s="242"/>
      <c r="G18" s="242"/>
      <c r="H18" s="242"/>
      <c r="I18" s="242"/>
      <c r="J18" s="242"/>
      <c r="K18" s="162">
        <f t="shared" si="0"/>
        <v>0</v>
      </c>
      <c r="L18" s="164"/>
      <c r="M18" s="26"/>
    </row>
    <row r="19" spans="1:13" ht="19.5" customHeight="1">
      <c r="A19" s="33"/>
      <c r="B19" s="165"/>
      <c r="C19" s="179" t="s">
        <v>106</v>
      </c>
      <c r="D19" s="241"/>
      <c r="E19" s="242"/>
      <c r="F19" s="242"/>
      <c r="G19" s="242"/>
      <c r="H19" s="242"/>
      <c r="I19" s="242"/>
      <c r="J19" s="242"/>
      <c r="K19" s="162">
        <f t="shared" si="0"/>
        <v>0</v>
      </c>
      <c r="L19" s="164"/>
      <c r="M19" s="26"/>
    </row>
    <row r="20" spans="1:13" ht="19.5" customHeight="1">
      <c r="A20" s="33"/>
      <c r="B20" s="165"/>
      <c r="C20" s="179" t="s">
        <v>107</v>
      </c>
      <c r="D20" s="243"/>
      <c r="E20" s="244"/>
      <c r="F20" s="244"/>
      <c r="G20" s="244"/>
      <c r="H20" s="244"/>
      <c r="I20" s="244"/>
      <c r="J20" s="244"/>
      <c r="K20" s="162">
        <f t="shared" si="0"/>
        <v>0</v>
      </c>
      <c r="L20" s="164"/>
      <c r="M20" s="26"/>
    </row>
    <row r="21" spans="1:13" ht="19.5" customHeight="1">
      <c r="A21" s="33"/>
      <c r="B21" s="165"/>
      <c r="C21" s="163"/>
      <c r="D21" s="245"/>
      <c r="E21" s="246"/>
      <c r="F21" s="246"/>
      <c r="G21" s="246"/>
      <c r="H21" s="246"/>
      <c r="I21" s="246"/>
      <c r="J21" s="246" t="s">
        <v>115</v>
      </c>
      <c r="K21" s="162">
        <f>SUM(K11:K20)</f>
        <v>0</v>
      </c>
      <c r="L21" s="164"/>
      <c r="M21" s="26"/>
    </row>
    <row r="22" spans="1:13" ht="19.5" customHeight="1">
      <c r="A22" s="33"/>
      <c r="B22" s="165"/>
      <c r="C22" s="163"/>
      <c r="D22" s="245"/>
      <c r="E22" s="246"/>
      <c r="F22" s="246"/>
      <c r="G22" s="246"/>
      <c r="H22" s="246"/>
      <c r="I22" s="246"/>
      <c r="J22" s="246"/>
      <c r="K22" s="162"/>
      <c r="L22" s="164"/>
      <c r="M22" s="26"/>
    </row>
    <row r="23" spans="1:13" ht="19.5" customHeight="1">
      <c r="A23" s="33"/>
      <c r="B23" s="165" t="s">
        <v>99</v>
      </c>
      <c r="C23" s="163"/>
      <c r="D23" s="249"/>
      <c r="E23" s="249"/>
      <c r="F23" s="249"/>
      <c r="G23" s="249"/>
      <c r="H23" s="249"/>
      <c r="I23" s="249"/>
      <c r="J23" s="249"/>
      <c r="K23" s="162"/>
      <c r="L23" s="164"/>
      <c r="M23" s="26"/>
    </row>
    <row r="24" spans="1:13" ht="19.5" customHeight="1">
      <c r="A24" s="33"/>
      <c r="B24" s="165"/>
      <c r="C24" s="179" t="s">
        <v>52</v>
      </c>
      <c r="D24" s="241"/>
      <c r="E24" s="242"/>
      <c r="F24" s="242"/>
      <c r="G24" s="242"/>
      <c r="H24" s="242"/>
      <c r="I24" s="242"/>
      <c r="J24" s="242"/>
      <c r="K24" s="162">
        <f aca="true" t="shared" si="1" ref="K24:K33">E24*$E$8+F24*$F$8+G24*$G$8+H24*$H$8+I24*$I$8+J24*$J$8+$D$8*D24</f>
        <v>0</v>
      </c>
      <c r="L24" s="164"/>
      <c r="M24" s="26"/>
    </row>
    <row r="25" spans="1:13" ht="19.5" customHeight="1">
      <c r="A25" s="33"/>
      <c r="B25" s="165"/>
      <c r="C25" s="180" t="s">
        <v>108</v>
      </c>
      <c r="D25" s="241"/>
      <c r="E25" s="242"/>
      <c r="F25" s="242"/>
      <c r="G25" s="242"/>
      <c r="H25" s="242"/>
      <c r="I25" s="242"/>
      <c r="J25" s="242"/>
      <c r="K25" s="162">
        <f t="shared" si="1"/>
        <v>0</v>
      </c>
      <c r="L25" s="164"/>
      <c r="M25" s="26"/>
    </row>
    <row r="26" spans="1:13" ht="19.5" customHeight="1">
      <c r="A26" s="33"/>
      <c r="B26" s="165"/>
      <c r="C26" s="179" t="s">
        <v>109</v>
      </c>
      <c r="D26" s="241"/>
      <c r="E26" s="242"/>
      <c r="F26" s="242"/>
      <c r="G26" s="242"/>
      <c r="H26" s="242"/>
      <c r="I26" s="242"/>
      <c r="J26" s="242"/>
      <c r="K26" s="162">
        <f t="shared" si="1"/>
        <v>0</v>
      </c>
      <c r="L26" s="164"/>
      <c r="M26" s="26"/>
    </row>
    <row r="27" spans="1:13" ht="19.5" customHeight="1">
      <c r="A27" s="33"/>
      <c r="B27" s="165"/>
      <c r="C27" s="179" t="s">
        <v>101</v>
      </c>
      <c r="D27" s="241"/>
      <c r="E27" s="242"/>
      <c r="F27" s="242"/>
      <c r="G27" s="242"/>
      <c r="H27" s="242"/>
      <c r="I27" s="242"/>
      <c r="J27" s="242"/>
      <c r="K27" s="162">
        <f t="shared" si="1"/>
        <v>0</v>
      </c>
      <c r="L27" s="164"/>
      <c r="M27" s="26"/>
    </row>
    <row r="28" spans="1:13" ht="19.5" customHeight="1">
      <c r="A28" s="33"/>
      <c r="B28" s="165"/>
      <c r="C28" s="179" t="s">
        <v>102</v>
      </c>
      <c r="D28" s="241"/>
      <c r="E28" s="242"/>
      <c r="F28" s="242"/>
      <c r="G28" s="242"/>
      <c r="H28" s="242"/>
      <c r="I28" s="242"/>
      <c r="J28" s="242"/>
      <c r="K28" s="162">
        <f t="shared" si="1"/>
        <v>0</v>
      </c>
      <c r="L28" s="164"/>
      <c r="M28" s="26"/>
    </row>
    <row r="29" spans="1:13" ht="19.5" customHeight="1">
      <c r="A29" s="33"/>
      <c r="B29" s="165"/>
      <c r="C29" s="179" t="s">
        <v>103</v>
      </c>
      <c r="D29" s="241"/>
      <c r="E29" s="242"/>
      <c r="F29" s="242"/>
      <c r="G29" s="242"/>
      <c r="H29" s="242"/>
      <c r="I29" s="242"/>
      <c r="J29" s="242"/>
      <c r="K29" s="162">
        <f t="shared" si="1"/>
        <v>0</v>
      </c>
      <c r="L29" s="164"/>
      <c r="M29" s="26"/>
    </row>
    <row r="30" spans="1:13" ht="19.5" customHeight="1">
      <c r="A30" s="33"/>
      <c r="B30" s="165"/>
      <c r="C30" s="179" t="s">
        <v>104</v>
      </c>
      <c r="D30" s="241"/>
      <c r="E30" s="242"/>
      <c r="F30" s="242"/>
      <c r="G30" s="242"/>
      <c r="H30" s="242"/>
      <c r="I30" s="242"/>
      <c r="J30" s="242"/>
      <c r="K30" s="162">
        <f t="shared" si="1"/>
        <v>0</v>
      </c>
      <c r="L30" s="164"/>
      <c r="M30" s="26"/>
    </row>
    <row r="31" spans="1:13" ht="19.5" customHeight="1">
      <c r="A31" s="33"/>
      <c r="B31" s="165"/>
      <c r="C31" s="179" t="s">
        <v>105</v>
      </c>
      <c r="D31" s="241"/>
      <c r="E31" s="242"/>
      <c r="F31" s="242"/>
      <c r="G31" s="242"/>
      <c r="H31" s="242"/>
      <c r="I31" s="242"/>
      <c r="J31" s="242"/>
      <c r="K31" s="162">
        <f t="shared" si="1"/>
        <v>0</v>
      </c>
      <c r="L31" s="164"/>
      <c r="M31" s="26"/>
    </row>
    <row r="32" spans="1:13" ht="19.5" customHeight="1">
      <c r="A32" s="33"/>
      <c r="B32" s="165"/>
      <c r="C32" s="179" t="s">
        <v>106</v>
      </c>
      <c r="D32" s="241"/>
      <c r="E32" s="242"/>
      <c r="F32" s="242"/>
      <c r="G32" s="242"/>
      <c r="H32" s="242"/>
      <c r="I32" s="242"/>
      <c r="J32" s="242"/>
      <c r="K32" s="162">
        <f t="shared" si="1"/>
        <v>0</v>
      </c>
      <c r="L32" s="164"/>
      <c r="M32" s="26"/>
    </row>
    <row r="33" spans="1:13" ht="19.5" customHeight="1">
      <c r="A33" s="33"/>
      <c r="B33" s="165"/>
      <c r="C33" s="179" t="s">
        <v>107</v>
      </c>
      <c r="D33" s="243"/>
      <c r="E33" s="244"/>
      <c r="F33" s="244"/>
      <c r="G33" s="244"/>
      <c r="H33" s="244"/>
      <c r="I33" s="244"/>
      <c r="J33" s="244"/>
      <c r="K33" s="162">
        <f t="shared" si="1"/>
        <v>0</v>
      </c>
      <c r="L33" s="164"/>
      <c r="M33" s="26"/>
    </row>
    <row r="34" spans="1:13" ht="19.5" customHeight="1">
      <c r="A34" s="33"/>
      <c r="B34" s="165"/>
      <c r="C34" s="163"/>
      <c r="D34" s="245"/>
      <c r="E34" s="246"/>
      <c r="F34" s="246"/>
      <c r="G34" s="246"/>
      <c r="H34" s="246"/>
      <c r="I34" s="246"/>
      <c r="J34" s="246" t="s">
        <v>115</v>
      </c>
      <c r="K34" s="162">
        <f>SUM(K24:K33)</f>
        <v>0</v>
      </c>
      <c r="L34" s="164"/>
      <c r="M34" s="26"/>
    </row>
    <row r="35" spans="1:13" ht="19.5" customHeight="1">
      <c r="A35" s="33"/>
      <c r="B35" s="165"/>
      <c r="C35" s="163"/>
      <c r="D35" s="245"/>
      <c r="E35" s="246"/>
      <c r="F35" s="246"/>
      <c r="G35" s="246"/>
      <c r="H35" s="246"/>
      <c r="I35" s="246"/>
      <c r="J35" s="246"/>
      <c r="K35" s="162"/>
      <c r="L35" s="164"/>
      <c r="M35" s="26"/>
    </row>
    <row r="36" spans="1:13" ht="19.5" customHeight="1">
      <c r="A36" s="33"/>
      <c r="B36" s="159" t="s">
        <v>29</v>
      </c>
      <c r="C36" s="160"/>
      <c r="D36" s="250">
        <f>SUM(D11:D33)</f>
        <v>0</v>
      </c>
      <c r="E36" s="242">
        <f aca="true" t="shared" si="2" ref="E36:J36">SUM(E11:E33)</f>
        <v>0</v>
      </c>
      <c r="F36" s="242">
        <f t="shared" si="2"/>
        <v>0</v>
      </c>
      <c r="G36" s="242">
        <f t="shared" si="2"/>
        <v>0</v>
      </c>
      <c r="H36" s="242">
        <f t="shared" si="2"/>
        <v>0</v>
      </c>
      <c r="I36" s="242">
        <f t="shared" si="2"/>
        <v>0</v>
      </c>
      <c r="J36" s="242">
        <f t="shared" si="2"/>
        <v>0</v>
      </c>
      <c r="K36" s="162"/>
      <c r="L36" s="164"/>
      <c r="M36" s="26"/>
    </row>
    <row r="37" spans="1:12" ht="19.5" customHeight="1">
      <c r="A37" s="33"/>
      <c r="B37" s="166" t="s">
        <v>56</v>
      </c>
      <c r="C37" s="42"/>
      <c r="D37" s="173"/>
      <c r="E37" s="174"/>
      <c r="F37" s="167"/>
      <c r="G37" s="167"/>
      <c r="H37" s="167"/>
      <c r="I37" s="167"/>
      <c r="J37" s="167"/>
      <c r="K37" s="168">
        <f>SUM(K21,K34)</f>
        <v>0</v>
      </c>
      <c r="L37" s="169"/>
    </row>
    <row r="38" spans="1:13" ht="16.5" customHeight="1" thickBot="1">
      <c r="A38" s="33"/>
      <c r="B38" s="208" t="s">
        <v>111</v>
      </c>
      <c r="C38" s="207" t="s">
        <v>54</v>
      </c>
      <c r="D38" s="196"/>
      <c r="E38" s="196"/>
      <c r="F38" s="196"/>
      <c r="G38" s="196"/>
      <c r="H38" s="196"/>
      <c r="I38" s="196"/>
      <c r="J38" s="196"/>
      <c r="K38" s="198" t="s">
        <v>55</v>
      </c>
      <c r="L38" s="197"/>
      <c r="M38" s="26"/>
    </row>
    <row r="39" spans="1:13" ht="16.5" customHeight="1" thickTop="1">
      <c r="A39" s="33"/>
      <c r="B39" s="232" t="s">
        <v>72</v>
      </c>
      <c r="C39" s="254"/>
      <c r="D39" s="255"/>
      <c r="E39" s="255"/>
      <c r="F39" s="255"/>
      <c r="G39" s="255"/>
      <c r="H39" s="255"/>
      <c r="I39" s="255"/>
      <c r="J39" s="255"/>
      <c r="K39" s="206"/>
      <c r="L39" s="267"/>
      <c r="M39" s="26"/>
    </row>
    <row r="40" spans="1:13" ht="16.5" customHeight="1">
      <c r="A40" s="33"/>
      <c r="B40" s="212" t="s">
        <v>96</v>
      </c>
      <c r="C40" s="233"/>
      <c r="D40" s="256"/>
      <c r="E40" s="256"/>
      <c r="F40" s="256"/>
      <c r="G40" s="256"/>
      <c r="H40" s="256"/>
      <c r="I40" s="256"/>
      <c r="J40" s="257"/>
      <c r="K40" s="240"/>
      <c r="L40" s="268"/>
      <c r="M40" s="26"/>
    </row>
    <row r="41" spans="1:13" ht="16.5" customHeight="1">
      <c r="A41" s="33"/>
      <c r="B41" s="234"/>
      <c r="C41" s="235" t="s">
        <v>117</v>
      </c>
      <c r="D41" s="258"/>
      <c r="E41" s="258"/>
      <c r="F41" s="258"/>
      <c r="G41" s="258"/>
      <c r="H41" s="258"/>
      <c r="I41" s="258"/>
      <c r="J41" s="259"/>
      <c r="K41" s="240"/>
      <c r="L41" s="269"/>
      <c r="M41" s="26"/>
    </row>
    <row r="42" spans="1:13" ht="16.5" customHeight="1">
      <c r="A42" s="33"/>
      <c r="B42" s="236"/>
      <c r="C42" s="235" t="s">
        <v>118</v>
      </c>
      <c r="D42" s="258"/>
      <c r="E42" s="258"/>
      <c r="F42" s="258"/>
      <c r="G42" s="258"/>
      <c r="H42" s="258"/>
      <c r="I42" s="258"/>
      <c r="J42" s="259"/>
      <c r="K42" s="240"/>
      <c r="L42" s="269"/>
      <c r="M42" s="26"/>
    </row>
    <row r="43" spans="1:13" ht="16.5" customHeight="1">
      <c r="A43" s="33"/>
      <c r="B43" s="236"/>
      <c r="C43" s="235"/>
      <c r="D43" s="258"/>
      <c r="E43" s="258"/>
      <c r="F43" s="258"/>
      <c r="G43" s="258"/>
      <c r="H43" s="258"/>
      <c r="I43" s="258"/>
      <c r="J43" s="259"/>
      <c r="K43" s="240"/>
      <c r="L43" s="269"/>
      <c r="M43" s="26"/>
    </row>
    <row r="44" spans="1:13" ht="16.5" customHeight="1">
      <c r="A44" s="33"/>
      <c r="B44" s="236"/>
      <c r="C44" s="235"/>
      <c r="D44" s="258"/>
      <c r="E44" s="258"/>
      <c r="F44" s="258"/>
      <c r="G44" s="258"/>
      <c r="H44" s="258"/>
      <c r="I44" s="258"/>
      <c r="J44" s="259"/>
      <c r="K44" s="240"/>
      <c r="L44" s="269"/>
      <c r="M44" s="26"/>
    </row>
    <row r="45" spans="1:13" ht="16.5" customHeight="1">
      <c r="A45" s="33"/>
      <c r="B45" s="236"/>
      <c r="C45" s="235"/>
      <c r="D45" s="258"/>
      <c r="E45" s="258"/>
      <c r="F45" s="258"/>
      <c r="G45" s="258"/>
      <c r="H45" s="258"/>
      <c r="I45" s="258"/>
      <c r="J45" s="259"/>
      <c r="K45" s="240"/>
      <c r="L45" s="269"/>
      <c r="M45" s="26"/>
    </row>
    <row r="46" spans="1:13" ht="16.5" customHeight="1">
      <c r="A46" s="33"/>
      <c r="B46" s="236"/>
      <c r="C46" s="258"/>
      <c r="D46" s="258"/>
      <c r="E46" s="258"/>
      <c r="F46" s="258"/>
      <c r="G46" s="258"/>
      <c r="H46" s="258"/>
      <c r="I46" s="258"/>
      <c r="J46" s="260" t="s">
        <v>28</v>
      </c>
      <c r="K46" s="211">
        <f>SUM(K41:K45)</f>
        <v>0</v>
      </c>
      <c r="L46" s="270"/>
      <c r="M46" s="26"/>
    </row>
    <row r="47" spans="1:13" ht="16.5" customHeight="1">
      <c r="A47" s="33"/>
      <c r="B47" s="277"/>
      <c r="C47" s="278"/>
      <c r="D47" s="278"/>
      <c r="E47" s="278"/>
      <c r="F47" s="278"/>
      <c r="G47" s="278"/>
      <c r="H47" s="278"/>
      <c r="I47" s="278"/>
      <c r="J47" s="42"/>
      <c r="K47" s="173"/>
      <c r="L47" s="279"/>
      <c r="M47" s="26"/>
    </row>
    <row r="48" spans="1:13" ht="16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61"/>
      <c r="L48" s="56"/>
      <c r="M48" s="24"/>
    </row>
    <row r="49" spans="1:13" ht="16.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62"/>
      <c r="L49" s="33"/>
      <c r="M49" s="26"/>
    </row>
  </sheetData>
  <sheetProtection/>
  <mergeCells count="3">
    <mergeCell ref="E4:K4"/>
    <mergeCell ref="B5:L6"/>
    <mergeCell ref="B7:B8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65" r:id="rId2"/>
  <rowBreaks count="1" manualBreakCount="1">
    <brk id="47" min="1" max="1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62"/>
  <sheetViews>
    <sheetView showGridLines="0" showZeros="0" view="pageBreakPreview" zoomScale="85" zoomScaleSheetLayoutView="85" zoomScalePageLayoutView="0" workbookViewId="0" topLeftCell="A1">
      <selection activeCell="AF26" sqref="AF26"/>
    </sheetView>
  </sheetViews>
  <sheetFormatPr defaultColWidth="9.375" defaultRowHeight="16.5" customHeight="1"/>
  <cols>
    <col min="1" max="1" width="1.4921875" style="25" customWidth="1"/>
    <col min="2" max="2" width="22.75390625" style="25" customWidth="1"/>
    <col min="3" max="3" width="32.625" style="25" customWidth="1"/>
    <col min="4" max="10" width="10.875" style="25" customWidth="1"/>
    <col min="11" max="11" width="12.00390625" style="65" customWidth="1"/>
    <col min="12" max="12" width="8.875" style="25" customWidth="1"/>
    <col min="13" max="13" width="0.875" style="25" customWidth="1"/>
    <col min="14" max="16384" width="9.375" style="25" customWidth="1"/>
  </cols>
  <sheetData>
    <row r="1" spans="1:13" ht="16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61"/>
      <c r="L1" s="56"/>
      <c r="M1" s="24"/>
    </row>
    <row r="2" spans="1:13" ht="16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62"/>
      <c r="L2" s="33"/>
      <c r="M2" s="26"/>
    </row>
    <row r="3" spans="1:13" ht="16.5" customHeight="1">
      <c r="A3" s="33"/>
      <c r="B3" s="27"/>
      <c r="C3" s="28"/>
      <c r="D3" s="28"/>
      <c r="E3" s="28"/>
      <c r="F3" s="28"/>
      <c r="G3" s="28"/>
      <c r="H3" s="28"/>
      <c r="I3" s="28"/>
      <c r="J3" s="28"/>
      <c r="K3" s="63"/>
      <c r="L3" s="29"/>
      <c r="M3" s="26"/>
    </row>
    <row r="4" spans="1:13" ht="16.5" customHeight="1">
      <c r="A4" s="33"/>
      <c r="B4" s="30" t="s">
        <v>14</v>
      </c>
      <c r="C4" s="41"/>
      <c r="D4" s="41"/>
      <c r="E4" s="308"/>
      <c r="F4" s="308"/>
      <c r="G4" s="308"/>
      <c r="H4" s="308"/>
      <c r="I4" s="308"/>
      <c r="J4" s="308"/>
      <c r="K4" s="308"/>
      <c r="L4" s="31"/>
      <c r="M4" s="26"/>
    </row>
    <row r="5" spans="1:13" ht="16.5" customHeight="1">
      <c r="A5" s="33"/>
      <c r="B5" s="309" t="s">
        <v>82</v>
      </c>
      <c r="C5" s="310"/>
      <c r="D5" s="310"/>
      <c r="E5" s="310"/>
      <c r="F5" s="310"/>
      <c r="G5" s="310"/>
      <c r="H5" s="310"/>
      <c r="I5" s="310"/>
      <c r="J5" s="310"/>
      <c r="K5" s="310"/>
      <c r="L5" s="311"/>
      <c r="M5" s="26"/>
    </row>
    <row r="6" spans="1:13" ht="16.5" customHeight="1">
      <c r="A6" s="33"/>
      <c r="B6" s="312"/>
      <c r="C6" s="313"/>
      <c r="D6" s="313"/>
      <c r="E6" s="313"/>
      <c r="F6" s="313"/>
      <c r="G6" s="313"/>
      <c r="H6" s="313"/>
      <c r="I6" s="313"/>
      <c r="J6" s="313"/>
      <c r="K6" s="313"/>
      <c r="L6" s="314"/>
      <c r="M6" s="26"/>
    </row>
    <row r="7" spans="1:13" ht="20.25" customHeight="1">
      <c r="A7" s="33"/>
      <c r="B7" s="315" t="s">
        <v>110</v>
      </c>
      <c r="C7" s="158" t="s">
        <v>15</v>
      </c>
      <c r="D7" s="158" t="s">
        <v>53</v>
      </c>
      <c r="E7" s="40" t="s">
        <v>7</v>
      </c>
      <c r="F7" s="40" t="s">
        <v>8</v>
      </c>
      <c r="G7" s="40" t="s">
        <v>9</v>
      </c>
      <c r="H7" s="40" t="s">
        <v>10</v>
      </c>
      <c r="I7" s="40" t="s">
        <v>11</v>
      </c>
      <c r="J7" s="40" t="s">
        <v>12</v>
      </c>
      <c r="K7" s="64" t="s">
        <v>13</v>
      </c>
      <c r="L7" s="32" t="s">
        <v>16</v>
      </c>
      <c r="M7" s="26"/>
    </row>
    <row r="8" spans="1:13" ht="18" customHeight="1" thickBot="1">
      <c r="A8" s="33"/>
      <c r="B8" s="316"/>
      <c r="C8" s="189" t="s">
        <v>17</v>
      </c>
      <c r="D8" s="190"/>
      <c r="E8" s="191"/>
      <c r="F8" s="191"/>
      <c r="G8" s="191"/>
      <c r="H8" s="191"/>
      <c r="I8" s="191"/>
      <c r="J8" s="191"/>
      <c r="K8" s="192"/>
      <c r="L8" s="193"/>
      <c r="M8" s="26"/>
    </row>
    <row r="9" spans="1:13" ht="19.5" customHeight="1" thickTop="1">
      <c r="A9" s="33"/>
      <c r="B9" s="263" t="s">
        <v>71</v>
      </c>
      <c r="C9" s="264"/>
      <c r="D9" s="275"/>
      <c r="E9" s="276"/>
      <c r="F9" s="276"/>
      <c r="G9" s="276"/>
      <c r="H9" s="276"/>
      <c r="I9" s="276"/>
      <c r="J9" s="276"/>
      <c r="K9" s="266">
        <f>E9*E8+F9*F8+G9*G8+H9*H8+I9*I8+J9*J8</f>
        <v>0</v>
      </c>
      <c r="L9" s="218"/>
      <c r="M9" s="26"/>
    </row>
    <row r="10" spans="1:13" ht="19.5" customHeight="1">
      <c r="A10" s="33"/>
      <c r="B10" s="165" t="s">
        <v>98</v>
      </c>
      <c r="C10" s="163"/>
      <c r="D10" s="172"/>
      <c r="E10" s="161"/>
      <c r="F10" s="161"/>
      <c r="G10" s="161"/>
      <c r="H10" s="161"/>
      <c r="I10" s="161"/>
      <c r="J10" s="161"/>
      <c r="K10" s="162"/>
      <c r="L10" s="164"/>
      <c r="M10" s="26"/>
    </row>
    <row r="11" spans="1:13" ht="19.5" customHeight="1">
      <c r="A11" s="33"/>
      <c r="B11" s="165"/>
      <c r="C11" s="179" t="s">
        <v>52</v>
      </c>
      <c r="D11" s="241"/>
      <c r="E11" s="242"/>
      <c r="F11" s="242"/>
      <c r="G11" s="242"/>
      <c r="H11" s="242"/>
      <c r="I11" s="242"/>
      <c r="J11" s="242"/>
      <c r="K11" s="162">
        <f aca="true" t="shared" si="0" ref="K11:K20">E11*$E$8+F11*$F$8+G11*$G$8+H11*$H$8+I11*$I$8+J11*$J$8+$D$8*D11</f>
        <v>0</v>
      </c>
      <c r="L11" s="164"/>
      <c r="M11" s="26"/>
    </row>
    <row r="12" spans="1:13" ht="19.5" customHeight="1">
      <c r="A12" s="33"/>
      <c r="B12" s="165"/>
      <c r="C12" s="180" t="s">
        <v>108</v>
      </c>
      <c r="D12" s="241"/>
      <c r="E12" s="242"/>
      <c r="F12" s="242"/>
      <c r="G12" s="242"/>
      <c r="H12" s="242"/>
      <c r="I12" s="242"/>
      <c r="J12" s="242"/>
      <c r="K12" s="162">
        <f t="shared" si="0"/>
        <v>0</v>
      </c>
      <c r="L12" s="164"/>
      <c r="M12" s="26"/>
    </row>
    <row r="13" spans="1:13" ht="19.5" customHeight="1">
      <c r="A13" s="33"/>
      <c r="B13" s="165"/>
      <c r="C13" s="179" t="s">
        <v>109</v>
      </c>
      <c r="D13" s="241"/>
      <c r="E13" s="242"/>
      <c r="F13" s="242"/>
      <c r="G13" s="242"/>
      <c r="H13" s="242"/>
      <c r="I13" s="242"/>
      <c r="J13" s="242"/>
      <c r="K13" s="162">
        <f t="shared" si="0"/>
        <v>0</v>
      </c>
      <c r="L13" s="164"/>
      <c r="M13" s="26"/>
    </row>
    <row r="14" spans="1:13" ht="19.5" customHeight="1">
      <c r="A14" s="33"/>
      <c r="B14" s="165"/>
      <c r="C14" s="179" t="s">
        <v>101</v>
      </c>
      <c r="D14" s="241"/>
      <c r="E14" s="242"/>
      <c r="F14" s="242"/>
      <c r="G14" s="242"/>
      <c r="H14" s="242"/>
      <c r="I14" s="242"/>
      <c r="J14" s="242"/>
      <c r="K14" s="162">
        <f t="shared" si="0"/>
        <v>0</v>
      </c>
      <c r="L14" s="164"/>
      <c r="M14" s="26"/>
    </row>
    <row r="15" spans="1:13" ht="19.5" customHeight="1">
      <c r="A15" s="33"/>
      <c r="B15" s="165"/>
      <c r="C15" s="179" t="s">
        <v>102</v>
      </c>
      <c r="D15" s="241"/>
      <c r="E15" s="242"/>
      <c r="F15" s="242"/>
      <c r="G15" s="242"/>
      <c r="H15" s="242"/>
      <c r="I15" s="242"/>
      <c r="J15" s="242"/>
      <c r="K15" s="162">
        <f t="shared" si="0"/>
        <v>0</v>
      </c>
      <c r="L15" s="164"/>
      <c r="M15" s="26"/>
    </row>
    <row r="16" spans="1:13" ht="19.5" customHeight="1">
      <c r="A16" s="33"/>
      <c r="B16" s="165"/>
      <c r="C16" s="179" t="s">
        <v>103</v>
      </c>
      <c r="D16" s="241"/>
      <c r="E16" s="242"/>
      <c r="F16" s="242"/>
      <c r="G16" s="242"/>
      <c r="H16" s="242"/>
      <c r="I16" s="242"/>
      <c r="J16" s="242"/>
      <c r="K16" s="162">
        <f t="shared" si="0"/>
        <v>0</v>
      </c>
      <c r="L16" s="164"/>
      <c r="M16" s="26"/>
    </row>
    <row r="17" spans="1:13" ht="19.5" customHeight="1">
      <c r="A17" s="33"/>
      <c r="B17" s="165"/>
      <c r="C17" s="179" t="s">
        <v>104</v>
      </c>
      <c r="D17" s="241"/>
      <c r="E17" s="242"/>
      <c r="F17" s="242"/>
      <c r="G17" s="242"/>
      <c r="H17" s="242"/>
      <c r="I17" s="242"/>
      <c r="J17" s="242"/>
      <c r="K17" s="162">
        <f t="shared" si="0"/>
        <v>0</v>
      </c>
      <c r="L17" s="164"/>
      <c r="M17" s="26"/>
    </row>
    <row r="18" spans="1:13" ht="19.5" customHeight="1">
      <c r="A18" s="33"/>
      <c r="B18" s="165"/>
      <c r="C18" s="179" t="s">
        <v>105</v>
      </c>
      <c r="D18" s="241"/>
      <c r="E18" s="242"/>
      <c r="F18" s="242"/>
      <c r="G18" s="242"/>
      <c r="H18" s="242"/>
      <c r="I18" s="242"/>
      <c r="J18" s="242"/>
      <c r="K18" s="162">
        <f t="shared" si="0"/>
        <v>0</v>
      </c>
      <c r="L18" s="164"/>
      <c r="M18" s="26"/>
    </row>
    <row r="19" spans="1:13" ht="19.5" customHeight="1">
      <c r="A19" s="33"/>
      <c r="B19" s="165"/>
      <c r="C19" s="179" t="s">
        <v>106</v>
      </c>
      <c r="D19" s="241"/>
      <c r="E19" s="242"/>
      <c r="F19" s="242"/>
      <c r="G19" s="242"/>
      <c r="H19" s="242"/>
      <c r="I19" s="242"/>
      <c r="J19" s="242"/>
      <c r="K19" s="162">
        <f t="shared" si="0"/>
        <v>0</v>
      </c>
      <c r="L19" s="164"/>
      <c r="M19" s="26"/>
    </row>
    <row r="20" spans="1:13" ht="19.5" customHeight="1">
      <c r="A20" s="33"/>
      <c r="B20" s="165"/>
      <c r="C20" s="179" t="s">
        <v>107</v>
      </c>
      <c r="D20" s="243"/>
      <c r="E20" s="244"/>
      <c r="F20" s="244"/>
      <c r="G20" s="244"/>
      <c r="H20" s="244"/>
      <c r="I20" s="244"/>
      <c r="J20" s="244"/>
      <c r="K20" s="162">
        <f t="shared" si="0"/>
        <v>0</v>
      </c>
      <c r="L20" s="164"/>
      <c r="M20" s="26"/>
    </row>
    <row r="21" spans="1:13" ht="19.5" customHeight="1">
      <c r="A21" s="33"/>
      <c r="B21" s="165"/>
      <c r="C21" s="163"/>
      <c r="D21" s="245"/>
      <c r="E21" s="246"/>
      <c r="F21" s="246"/>
      <c r="G21" s="246"/>
      <c r="H21" s="246"/>
      <c r="I21" s="246"/>
      <c r="J21" s="246" t="s">
        <v>28</v>
      </c>
      <c r="K21" s="162">
        <f>SUM(K11:K20)</f>
        <v>0</v>
      </c>
      <c r="L21" s="164"/>
      <c r="M21" s="26"/>
    </row>
    <row r="22" spans="1:13" ht="19.5" customHeight="1">
      <c r="A22" s="33"/>
      <c r="B22" s="165"/>
      <c r="C22" s="163"/>
      <c r="D22" s="245"/>
      <c r="E22" s="246"/>
      <c r="F22" s="246"/>
      <c r="G22" s="246"/>
      <c r="H22" s="246"/>
      <c r="I22" s="246"/>
      <c r="J22" s="246"/>
      <c r="K22" s="162"/>
      <c r="L22" s="164"/>
      <c r="M22" s="26"/>
    </row>
    <row r="23" spans="1:13" ht="19.5" customHeight="1">
      <c r="A23" s="33"/>
      <c r="B23" s="165" t="s">
        <v>99</v>
      </c>
      <c r="C23" s="163"/>
      <c r="D23" s="249"/>
      <c r="E23" s="249"/>
      <c r="F23" s="249"/>
      <c r="G23" s="249"/>
      <c r="H23" s="249"/>
      <c r="I23" s="249"/>
      <c r="J23" s="249"/>
      <c r="K23" s="162"/>
      <c r="L23" s="164"/>
      <c r="M23" s="26"/>
    </row>
    <row r="24" spans="1:13" ht="19.5" customHeight="1">
      <c r="A24" s="33"/>
      <c r="B24" s="165"/>
      <c r="C24" s="179" t="s">
        <v>52</v>
      </c>
      <c r="D24" s="241"/>
      <c r="E24" s="242"/>
      <c r="F24" s="242"/>
      <c r="G24" s="242"/>
      <c r="H24" s="242"/>
      <c r="I24" s="242"/>
      <c r="J24" s="242"/>
      <c r="K24" s="162">
        <f aca="true" t="shared" si="1" ref="K24:K33">E24*$E$8+F24*$F$8+G24*$G$8+H24*$H$8+I24*$I$8+J24*$J$8+$D$8*D24</f>
        <v>0</v>
      </c>
      <c r="L24" s="164"/>
      <c r="M24" s="26"/>
    </row>
    <row r="25" spans="1:13" ht="19.5" customHeight="1">
      <c r="A25" s="33"/>
      <c r="B25" s="165"/>
      <c r="C25" s="180" t="s">
        <v>108</v>
      </c>
      <c r="D25" s="241"/>
      <c r="E25" s="242"/>
      <c r="F25" s="242"/>
      <c r="G25" s="242"/>
      <c r="H25" s="242"/>
      <c r="I25" s="242"/>
      <c r="J25" s="242"/>
      <c r="K25" s="162">
        <f t="shared" si="1"/>
        <v>0</v>
      </c>
      <c r="L25" s="164"/>
      <c r="M25" s="26"/>
    </row>
    <row r="26" spans="1:13" ht="19.5" customHeight="1">
      <c r="A26" s="33"/>
      <c r="B26" s="165"/>
      <c r="C26" s="179" t="s">
        <v>109</v>
      </c>
      <c r="D26" s="241"/>
      <c r="E26" s="242"/>
      <c r="F26" s="242"/>
      <c r="G26" s="242"/>
      <c r="H26" s="242"/>
      <c r="I26" s="242"/>
      <c r="J26" s="242"/>
      <c r="K26" s="162">
        <f t="shared" si="1"/>
        <v>0</v>
      </c>
      <c r="L26" s="164"/>
      <c r="M26" s="26"/>
    </row>
    <row r="27" spans="1:13" ht="19.5" customHeight="1">
      <c r="A27" s="33"/>
      <c r="B27" s="165"/>
      <c r="C27" s="179" t="s">
        <v>101</v>
      </c>
      <c r="D27" s="241"/>
      <c r="E27" s="242"/>
      <c r="F27" s="242"/>
      <c r="G27" s="242"/>
      <c r="H27" s="242"/>
      <c r="I27" s="242"/>
      <c r="J27" s="242"/>
      <c r="K27" s="162">
        <f t="shared" si="1"/>
        <v>0</v>
      </c>
      <c r="L27" s="164"/>
      <c r="M27" s="26"/>
    </row>
    <row r="28" spans="1:13" ht="19.5" customHeight="1">
      <c r="A28" s="33"/>
      <c r="B28" s="165"/>
      <c r="C28" s="179" t="s">
        <v>102</v>
      </c>
      <c r="D28" s="241"/>
      <c r="E28" s="242"/>
      <c r="F28" s="242"/>
      <c r="G28" s="242"/>
      <c r="H28" s="242"/>
      <c r="I28" s="242"/>
      <c r="J28" s="242"/>
      <c r="K28" s="162">
        <f t="shared" si="1"/>
        <v>0</v>
      </c>
      <c r="L28" s="164"/>
      <c r="M28" s="26"/>
    </row>
    <row r="29" spans="1:13" ht="19.5" customHeight="1">
      <c r="A29" s="33"/>
      <c r="B29" s="165"/>
      <c r="C29" s="179" t="s">
        <v>103</v>
      </c>
      <c r="D29" s="241"/>
      <c r="E29" s="242"/>
      <c r="F29" s="242"/>
      <c r="G29" s="242"/>
      <c r="H29" s="242"/>
      <c r="I29" s="242"/>
      <c r="J29" s="242"/>
      <c r="K29" s="162">
        <f t="shared" si="1"/>
        <v>0</v>
      </c>
      <c r="L29" s="164"/>
      <c r="M29" s="26"/>
    </row>
    <row r="30" spans="1:13" ht="19.5" customHeight="1">
      <c r="A30" s="33"/>
      <c r="B30" s="165"/>
      <c r="C30" s="179" t="s">
        <v>104</v>
      </c>
      <c r="D30" s="241"/>
      <c r="E30" s="242"/>
      <c r="F30" s="242"/>
      <c r="G30" s="242"/>
      <c r="H30" s="242"/>
      <c r="I30" s="242"/>
      <c r="J30" s="242"/>
      <c r="K30" s="162">
        <f t="shared" si="1"/>
        <v>0</v>
      </c>
      <c r="L30" s="164"/>
      <c r="M30" s="26"/>
    </row>
    <row r="31" spans="1:13" ht="19.5" customHeight="1">
      <c r="A31" s="33"/>
      <c r="B31" s="165"/>
      <c r="C31" s="179" t="s">
        <v>105</v>
      </c>
      <c r="D31" s="241"/>
      <c r="E31" s="242"/>
      <c r="F31" s="242"/>
      <c r="G31" s="242"/>
      <c r="H31" s="242"/>
      <c r="I31" s="242"/>
      <c r="J31" s="242"/>
      <c r="K31" s="162">
        <f t="shared" si="1"/>
        <v>0</v>
      </c>
      <c r="L31" s="164"/>
      <c r="M31" s="26"/>
    </row>
    <row r="32" spans="1:13" ht="19.5" customHeight="1">
      <c r="A32" s="33"/>
      <c r="B32" s="165"/>
      <c r="C32" s="179" t="s">
        <v>106</v>
      </c>
      <c r="D32" s="241"/>
      <c r="E32" s="242"/>
      <c r="F32" s="242"/>
      <c r="G32" s="242"/>
      <c r="H32" s="242"/>
      <c r="I32" s="242"/>
      <c r="J32" s="242"/>
      <c r="K32" s="162">
        <f t="shared" si="1"/>
        <v>0</v>
      </c>
      <c r="L32" s="164"/>
      <c r="M32" s="26"/>
    </row>
    <row r="33" spans="1:13" ht="19.5" customHeight="1">
      <c r="A33" s="33"/>
      <c r="B33" s="165"/>
      <c r="C33" s="179" t="s">
        <v>107</v>
      </c>
      <c r="D33" s="243"/>
      <c r="E33" s="244"/>
      <c r="F33" s="244"/>
      <c r="G33" s="244"/>
      <c r="H33" s="244"/>
      <c r="I33" s="244"/>
      <c r="J33" s="244"/>
      <c r="K33" s="162">
        <f t="shared" si="1"/>
        <v>0</v>
      </c>
      <c r="L33" s="164"/>
      <c r="M33" s="26"/>
    </row>
    <row r="34" spans="1:13" ht="19.5" customHeight="1">
      <c r="A34" s="33"/>
      <c r="B34" s="165"/>
      <c r="C34" s="163"/>
      <c r="D34" s="245"/>
      <c r="E34" s="246"/>
      <c r="F34" s="246"/>
      <c r="G34" s="246"/>
      <c r="H34" s="246"/>
      <c r="I34" s="246"/>
      <c r="J34" s="246" t="s">
        <v>28</v>
      </c>
      <c r="K34" s="162">
        <f>SUM(K24:K33)</f>
        <v>0</v>
      </c>
      <c r="L34" s="164"/>
      <c r="M34" s="26"/>
    </row>
    <row r="35" spans="1:13" ht="19.5" customHeight="1">
      <c r="A35" s="33"/>
      <c r="B35" s="165"/>
      <c r="C35" s="163"/>
      <c r="D35" s="245"/>
      <c r="E35" s="246"/>
      <c r="F35" s="246"/>
      <c r="G35" s="246"/>
      <c r="H35" s="246"/>
      <c r="I35" s="246"/>
      <c r="J35" s="246"/>
      <c r="K35" s="162"/>
      <c r="L35" s="164"/>
      <c r="M35" s="26"/>
    </row>
    <row r="36" spans="1:13" ht="19.5" customHeight="1">
      <c r="A36" s="33"/>
      <c r="B36" s="165" t="s">
        <v>100</v>
      </c>
      <c r="C36" s="163"/>
      <c r="D36" s="249"/>
      <c r="E36" s="249"/>
      <c r="F36" s="249"/>
      <c r="G36" s="249"/>
      <c r="H36" s="249"/>
      <c r="I36" s="249"/>
      <c r="J36" s="249"/>
      <c r="K36" s="162"/>
      <c r="L36" s="164"/>
      <c r="M36" s="26"/>
    </row>
    <row r="37" spans="1:13" ht="19.5" customHeight="1">
      <c r="A37" s="33"/>
      <c r="B37" s="165"/>
      <c r="C37" s="179" t="s">
        <v>52</v>
      </c>
      <c r="D37" s="241"/>
      <c r="E37" s="242"/>
      <c r="F37" s="242"/>
      <c r="G37" s="242"/>
      <c r="H37" s="242"/>
      <c r="I37" s="242"/>
      <c r="J37" s="242"/>
      <c r="K37" s="162">
        <f aca="true" t="shared" si="2" ref="K37:K46">E37*$E$8+F37*$F$8+G37*$G$8+H37*$H$8+I37*$I$8+J37*$J$8+$D$8*D37</f>
        <v>0</v>
      </c>
      <c r="L37" s="164"/>
      <c r="M37" s="26"/>
    </row>
    <row r="38" spans="1:13" ht="19.5" customHeight="1">
      <c r="A38" s="33"/>
      <c r="B38" s="165"/>
      <c r="C38" s="180" t="s">
        <v>108</v>
      </c>
      <c r="D38" s="241"/>
      <c r="E38" s="242"/>
      <c r="F38" s="242"/>
      <c r="G38" s="242"/>
      <c r="H38" s="242"/>
      <c r="I38" s="242"/>
      <c r="J38" s="242"/>
      <c r="K38" s="162">
        <f t="shared" si="2"/>
        <v>0</v>
      </c>
      <c r="L38" s="164"/>
      <c r="M38" s="26"/>
    </row>
    <row r="39" spans="1:13" ht="19.5" customHeight="1">
      <c r="A39" s="33"/>
      <c r="B39" s="165"/>
      <c r="C39" s="179" t="s">
        <v>109</v>
      </c>
      <c r="D39" s="241"/>
      <c r="E39" s="242"/>
      <c r="F39" s="242"/>
      <c r="G39" s="242"/>
      <c r="H39" s="242"/>
      <c r="I39" s="242"/>
      <c r="J39" s="242"/>
      <c r="K39" s="162">
        <f t="shared" si="2"/>
        <v>0</v>
      </c>
      <c r="L39" s="164"/>
      <c r="M39" s="26"/>
    </row>
    <row r="40" spans="1:13" ht="19.5" customHeight="1">
      <c r="A40" s="33"/>
      <c r="B40" s="165"/>
      <c r="C40" s="179" t="s">
        <v>101</v>
      </c>
      <c r="D40" s="241"/>
      <c r="E40" s="242"/>
      <c r="F40" s="242"/>
      <c r="G40" s="242"/>
      <c r="H40" s="242"/>
      <c r="I40" s="242"/>
      <c r="J40" s="242"/>
      <c r="K40" s="162">
        <f t="shared" si="2"/>
        <v>0</v>
      </c>
      <c r="L40" s="164"/>
      <c r="M40" s="26"/>
    </row>
    <row r="41" spans="1:13" ht="19.5" customHeight="1">
      <c r="A41" s="33"/>
      <c r="B41" s="165"/>
      <c r="C41" s="179" t="s">
        <v>102</v>
      </c>
      <c r="D41" s="241"/>
      <c r="E41" s="242"/>
      <c r="F41" s="242"/>
      <c r="G41" s="242"/>
      <c r="H41" s="242"/>
      <c r="I41" s="242"/>
      <c r="J41" s="242"/>
      <c r="K41" s="162">
        <f t="shared" si="2"/>
        <v>0</v>
      </c>
      <c r="L41" s="164"/>
      <c r="M41" s="26"/>
    </row>
    <row r="42" spans="1:13" ht="19.5" customHeight="1">
      <c r="A42" s="33"/>
      <c r="B42" s="165"/>
      <c r="C42" s="179" t="s">
        <v>103</v>
      </c>
      <c r="D42" s="241"/>
      <c r="E42" s="242"/>
      <c r="F42" s="242"/>
      <c r="G42" s="242"/>
      <c r="H42" s="242"/>
      <c r="I42" s="242"/>
      <c r="J42" s="242"/>
      <c r="K42" s="162">
        <f t="shared" si="2"/>
        <v>0</v>
      </c>
      <c r="L42" s="164"/>
      <c r="M42" s="26"/>
    </row>
    <row r="43" spans="1:13" ht="19.5" customHeight="1">
      <c r="A43" s="33"/>
      <c r="B43" s="165"/>
      <c r="C43" s="179" t="s">
        <v>104</v>
      </c>
      <c r="D43" s="241"/>
      <c r="E43" s="242"/>
      <c r="F43" s="242"/>
      <c r="G43" s="242"/>
      <c r="H43" s="242"/>
      <c r="I43" s="242"/>
      <c r="J43" s="242"/>
      <c r="K43" s="162">
        <f t="shared" si="2"/>
        <v>0</v>
      </c>
      <c r="L43" s="164"/>
      <c r="M43" s="26"/>
    </row>
    <row r="44" spans="1:13" ht="19.5" customHeight="1">
      <c r="A44" s="33"/>
      <c r="B44" s="165"/>
      <c r="C44" s="179" t="s">
        <v>105</v>
      </c>
      <c r="D44" s="241"/>
      <c r="E44" s="242"/>
      <c r="F44" s="242"/>
      <c r="G44" s="242"/>
      <c r="H44" s="242"/>
      <c r="I44" s="242"/>
      <c r="J44" s="242"/>
      <c r="K44" s="162">
        <f t="shared" si="2"/>
        <v>0</v>
      </c>
      <c r="L44" s="164"/>
      <c r="M44" s="26"/>
    </row>
    <row r="45" spans="1:13" ht="19.5" customHeight="1">
      <c r="A45" s="33"/>
      <c r="B45" s="165"/>
      <c r="C45" s="179" t="s">
        <v>106</v>
      </c>
      <c r="D45" s="241"/>
      <c r="E45" s="242"/>
      <c r="F45" s="242"/>
      <c r="G45" s="242"/>
      <c r="H45" s="242"/>
      <c r="I45" s="242"/>
      <c r="J45" s="242"/>
      <c r="K45" s="162">
        <f t="shared" si="2"/>
        <v>0</v>
      </c>
      <c r="L45" s="164"/>
      <c r="M45" s="26"/>
    </row>
    <row r="46" spans="1:13" ht="19.5" customHeight="1">
      <c r="A46" s="33"/>
      <c r="B46" s="165"/>
      <c r="C46" s="179" t="s">
        <v>107</v>
      </c>
      <c r="D46" s="243"/>
      <c r="E46" s="244"/>
      <c r="F46" s="244"/>
      <c r="G46" s="244"/>
      <c r="H46" s="244"/>
      <c r="I46" s="244"/>
      <c r="J46" s="244"/>
      <c r="K46" s="162">
        <f t="shared" si="2"/>
        <v>0</v>
      </c>
      <c r="L46" s="164"/>
      <c r="M46" s="26"/>
    </row>
    <row r="47" spans="1:13" ht="19.5" customHeight="1">
      <c r="A47" s="33"/>
      <c r="B47" s="165"/>
      <c r="C47" s="163"/>
      <c r="D47" s="245"/>
      <c r="E47" s="246"/>
      <c r="F47" s="246"/>
      <c r="G47" s="246"/>
      <c r="H47" s="246"/>
      <c r="I47" s="246"/>
      <c r="J47" s="246" t="s">
        <v>28</v>
      </c>
      <c r="K47" s="162">
        <f>SUM(K37:K46)</f>
        <v>0</v>
      </c>
      <c r="L47" s="164"/>
      <c r="M47" s="26"/>
    </row>
    <row r="48" spans="1:13" ht="19.5" customHeight="1">
      <c r="A48" s="33"/>
      <c r="B48" s="165"/>
      <c r="C48" s="163"/>
      <c r="D48" s="245"/>
      <c r="E48" s="246"/>
      <c r="F48" s="246"/>
      <c r="G48" s="246"/>
      <c r="H48" s="246"/>
      <c r="I48" s="246"/>
      <c r="J48" s="246"/>
      <c r="K48" s="162"/>
      <c r="L48" s="164"/>
      <c r="M48" s="26"/>
    </row>
    <row r="49" spans="1:13" ht="19.5" customHeight="1">
      <c r="A49" s="33"/>
      <c r="B49" s="159" t="s">
        <v>29</v>
      </c>
      <c r="C49" s="160"/>
      <c r="D49" s="250">
        <f>SUM(D11:D46)</f>
        <v>0</v>
      </c>
      <c r="E49" s="242">
        <f aca="true" t="shared" si="3" ref="E49:J49">SUM(E11:E46)</f>
        <v>0</v>
      </c>
      <c r="F49" s="242">
        <f t="shared" si="3"/>
        <v>0</v>
      </c>
      <c r="G49" s="242">
        <f t="shared" si="3"/>
        <v>0</v>
      </c>
      <c r="H49" s="242">
        <f t="shared" si="3"/>
        <v>0</v>
      </c>
      <c r="I49" s="242">
        <f t="shared" si="3"/>
        <v>0</v>
      </c>
      <c r="J49" s="242">
        <f t="shared" si="3"/>
        <v>0</v>
      </c>
      <c r="K49" s="162"/>
      <c r="L49" s="164"/>
      <c r="M49" s="26"/>
    </row>
    <row r="50" spans="1:12" ht="19.5" customHeight="1">
      <c r="A50" s="33"/>
      <c r="B50" s="166" t="s">
        <v>56</v>
      </c>
      <c r="C50" s="42"/>
      <c r="D50" s="173"/>
      <c r="E50" s="174"/>
      <c r="F50" s="167"/>
      <c r="G50" s="167"/>
      <c r="H50" s="167"/>
      <c r="I50" s="167"/>
      <c r="J50" s="167"/>
      <c r="K50" s="168">
        <f>SUM(K21,K34,K47)</f>
        <v>0</v>
      </c>
      <c r="L50" s="169"/>
    </row>
    <row r="51" spans="1:13" ht="16.5" customHeight="1" thickBot="1">
      <c r="A51" s="33"/>
      <c r="B51" s="208" t="s">
        <v>111</v>
      </c>
      <c r="C51" s="207" t="s">
        <v>54</v>
      </c>
      <c r="D51" s="196"/>
      <c r="E51" s="196"/>
      <c r="F51" s="196"/>
      <c r="G51" s="196"/>
      <c r="H51" s="196"/>
      <c r="I51" s="196"/>
      <c r="J51" s="196"/>
      <c r="K51" s="198" t="s">
        <v>55</v>
      </c>
      <c r="L51" s="197"/>
      <c r="M51" s="26"/>
    </row>
    <row r="52" spans="1:13" ht="16.5" customHeight="1" thickTop="1">
      <c r="A52" s="33"/>
      <c r="B52" s="232" t="s">
        <v>72</v>
      </c>
      <c r="C52" s="254"/>
      <c r="D52" s="255"/>
      <c r="E52" s="255"/>
      <c r="F52" s="255"/>
      <c r="G52" s="255"/>
      <c r="H52" s="255"/>
      <c r="I52" s="255"/>
      <c r="J52" s="255"/>
      <c r="K52" s="206"/>
      <c r="L52" s="267"/>
      <c r="M52" s="26"/>
    </row>
    <row r="53" spans="1:13" ht="16.5" customHeight="1">
      <c r="A53" s="33"/>
      <c r="B53" s="212" t="s">
        <v>96</v>
      </c>
      <c r="C53" s="233"/>
      <c r="D53" s="256"/>
      <c r="E53" s="256"/>
      <c r="F53" s="256"/>
      <c r="G53" s="256"/>
      <c r="H53" s="256"/>
      <c r="I53" s="256"/>
      <c r="J53" s="257"/>
      <c r="K53" s="240"/>
      <c r="L53" s="268"/>
      <c r="M53" s="26"/>
    </row>
    <row r="54" spans="1:13" ht="16.5" customHeight="1">
      <c r="A54" s="33"/>
      <c r="B54" s="234"/>
      <c r="C54" s="235" t="s">
        <v>117</v>
      </c>
      <c r="D54" s="258"/>
      <c r="E54" s="258"/>
      <c r="F54" s="258"/>
      <c r="G54" s="258"/>
      <c r="H54" s="258"/>
      <c r="I54" s="258"/>
      <c r="J54" s="259"/>
      <c r="K54" s="240"/>
      <c r="L54" s="269"/>
      <c r="M54" s="26"/>
    </row>
    <row r="55" spans="1:13" ht="16.5" customHeight="1">
      <c r="A55" s="33"/>
      <c r="B55" s="236"/>
      <c r="C55" s="235" t="s">
        <v>118</v>
      </c>
      <c r="D55" s="258"/>
      <c r="E55" s="258"/>
      <c r="F55" s="258"/>
      <c r="G55" s="258"/>
      <c r="H55" s="258"/>
      <c r="I55" s="258"/>
      <c r="J55" s="259"/>
      <c r="K55" s="240"/>
      <c r="L55" s="269"/>
      <c r="M55" s="26"/>
    </row>
    <row r="56" spans="1:13" ht="16.5" customHeight="1">
      <c r="A56" s="33"/>
      <c r="B56" s="236"/>
      <c r="C56" s="235"/>
      <c r="D56" s="258"/>
      <c r="E56" s="258"/>
      <c r="F56" s="258"/>
      <c r="G56" s="258"/>
      <c r="H56" s="258"/>
      <c r="I56" s="258"/>
      <c r="J56" s="259"/>
      <c r="K56" s="240"/>
      <c r="L56" s="269"/>
      <c r="M56" s="26"/>
    </row>
    <row r="57" spans="1:13" ht="16.5" customHeight="1">
      <c r="A57" s="33"/>
      <c r="B57" s="236"/>
      <c r="C57" s="235"/>
      <c r="D57" s="258"/>
      <c r="E57" s="258"/>
      <c r="F57" s="258"/>
      <c r="G57" s="258"/>
      <c r="H57" s="258"/>
      <c r="I57" s="258"/>
      <c r="J57" s="259"/>
      <c r="K57" s="240"/>
      <c r="L57" s="269"/>
      <c r="M57" s="26"/>
    </row>
    <row r="58" spans="1:13" ht="16.5" customHeight="1">
      <c r="A58" s="33"/>
      <c r="B58" s="236"/>
      <c r="C58" s="235"/>
      <c r="D58" s="258"/>
      <c r="E58" s="258"/>
      <c r="F58" s="258"/>
      <c r="G58" s="258"/>
      <c r="H58" s="258"/>
      <c r="I58" s="258"/>
      <c r="J58" s="259"/>
      <c r="K58" s="240"/>
      <c r="L58" s="269"/>
      <c r="M58" s="26"/>
    </row>
    <row r="59" spans="1:13" ht="16.5" customHeight="1">
      <c r="A59" s="33"/>
      <c r="B59" s="236"/>
      <c r="C59" s="258"/>
      <c r="D59" s="258"/>
      <c r="E59" s="258"/>
      <c r="F59" s="258"/>
      <c r="G59" s="258"/>
      <c r="H59" s="258"/>
      <c r="I59" s="258"/>
      <c r="J59" s="260" t="s">
        <v>28</v>
      </c>
      <c r="K59" s="211">
        <f>SUM(K54:K58)</f>
        <v>0</v>
      </c>
      <c r="L59" s="270"/>
      <c r="M59" s="26"/>
    </row>
    <row r="60" spans="1:13" ht="16.5" customHeight="1">
      <c r="A60" s="33"/>
      <c r="B60" s="277"/>
      <c r="C60" s="278"/>
      <c r="D60" s="278"/>
      <c r="E60" s="278"/>
      <c r="F60" s="278"/>
      <c r="G60" s="278"/>
      <c r="H60" s="278"/>
      <c r="I60" s="278"/>
      <c r="J60" s="42"/>
      <c r="K60" s="173"/>
      <c r="L60" s="279"/>
      <c r="M60" s="26"/>
    </row>
    <row r="61" spans="1:13" ht="16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61"/>
      <c r="L61" s="56"/>
      <c r="M61" s="24"/>
    </row>
    <row r="62" spans="1:13" ht="16.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62"/>
      <c r="L62" s="33"/>
      <c r="M62" s="26"/>
    </row>
  </sheetData>
  <sheetProtection/>
  <mergeCells count="3">
    <mergeCell ref="E4:K4"/>
    <mergeCell ref="B5:L6"/>
    <mergeCell ref="B7:B8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P37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13.50390625" style="3" customWidth="1"/>
    <col min="3" max="3" width="7.00390625" style="3" customWidth="1"/>
    <col min="4" max="4" width="13.875" style="3" customWidth="1"/>
    <col min="5" max="5" width="4.625" style="3" customWidth="1"/>
    <col min="6" max="6" width="11.00390625" style="3" customWidth="1"/>
    <col min="7" max="7" width="10.625" style="3" customWidth="1"/>
    <col min="8" max="8" width="9.375" style="3" customWidth="1"/>
    <col min="9" max="9" width="8.75390625" style="3" customWidth="1"/>
    <col min="10" max="10" width="3.375" style="3" customWidth="1"/>
    <col min="11" max="11" width="5.25390625" style="3" customWidth="1"/>
    <col min="12" max="12" width="3.625" style="3" customWidth="1"/>
    <col min="13" max="13" width="12.25390625" style="3" customWidth="1"/>
    <col min="14" max="14" width="3.625" style="3" customWidth="1"/>
    <col min="15" max="15" width="12.75390625" style="3" customWidth="1"/>
    <col min="16" max="16384" width="9.00390625" style="3" customWidth="1"/>
  </cols>
  <sheetData>
    <row r="1" spans="1:16" ht="42" customHeight="1">
      <c r="A1" s="78"/>
      <c r="B1" s="79" t="s">
        <v>113</v>
      </c>
      <c r="C1" s="80"/>
      <c r="D1" s="80"/>
      <c r="E1" s="80"/>
      <c r="F1" s="80"/>
      <c r="G1" s="80"/>
      <c r="H1" s="80"/>
      <c r="I1" s="80"/>
      <c r="J1" s="80"/>
      <c r="K1" s="229"/>
      <c r="L1" s="230"/>
      <c r="M1" s="229"/>
      <c r="N1" s="230"/>
      <c r="O1" s="231"/>
      <c r="P1" s="3" t="s">
        <v>119</v>
      </c>
    </row>
    <row r="2" spans="1:15" ht="12">
      <c r="A2" s="78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</row>
    <row r="3" spans="1:15" ht="15" customHeight="1">
      <c r="A3" s="82"/>
      <c r="B3" s="83" t="s">
        <v>21</v>
      </c>
      <c r="C3" s="4" t="s">
        <v>20</v>
      </c>
      <c r="D3" s="84" t="s">
        <v>45</v>
      </c>
      <c r="E3" s="84"/>
      <c r="F3" s="84"/>
      <c r="G3" s="85"/>
      <c r="H3" s="86"/>
      <c r="I3" s="86"/>
      <c r="J3" s="51"/>
      <c r="K3" s="51"/>
      <c r="L3" s="51"/>
      <c r="M3" s="51"/>
      <c r="N3" s="51"/>
      <c r="O3" s="74"/>
    </row>
    <row r="4" spans="1:15" ht="14.25" customHeight="1">
      <c r="A4" s="82"/>
      <c r="B4" s="83"/>
      <c r="C4" s="4"/>
      <c r="D4" s="84"/>
      <c r="E4" s="84"/>
      <c r="F4" s="84"/>
      <c r="G4" s="85"/>
      <c r="H4" s="86"/>
      <c r="I4" s="86"/>
      <c r="J4" s="51"/>
      <c r="K4" s="51"/>
      <c r="L4" s="51"/>
      <c r="M4" s="51"/>
      <c r="N4" s="51"/>
      <c r="O4" s="74"/>
    </row>
    <row r="5" spans="1:15" ht="13.5" customHeight="1">
      <c r="A5" s="82"/>
      <c r="B5" s="83"/>
      <c r="C5" s="1"/>
      <c r="D5" s="84"/>
      <c r="E5" s="84"/>
      <c r="F5" s="84"/>
      <c r="G5" s="85"/>
      <c r="H5" s="86"/>
      <c r="I5" s="86"/>
      <c r="J5" s="51"/>
      <c r="K5" s="51"/>
      <c r="L5" s="51"/>
      <c r="M5" s="51"/>
      <c r="N5" s="51"/>
      <c r="O5" s="74"/>
    </row>
    <row r="6" spans="1:15" ht="15" customHeight="1">
      <c r="A6" s="82"/>
      <c r="B6" s="83" t="s">
        <v>22</v>
      </c>
      <c r="C6" s="4" t="s">
        <v>20</v>
      </c>
      <c r="D6" s="84" t="s">
        <v>116</v>
      </c>
      <c r="E6" s="84"/>
      <c r="F6" s="84"/>
      <c r="G6" s="85"/>
      <c r="H6" s="86"/>
      <c r="I6" s="86"/>
      <c r="J6" s="51"/>
      <c r="K6" s="51"/>
      <c r="L6" s="51"/>
      <c r="M6" s="51"/>
      <c r="N6" s="51"/>
      <c r="O6" s="74"/>
    </row>
    <row r="7" spans="1:15" ht="12" customHeight="1">
      <c r="A7" s="82"/>
      <c r="B7" s="83"/>
      <c r="C7" s="4"/>
      <c r="D7" s="84"/>
      <c r="E7" s="84"/>
      <c r="F7" s="84"/>
      <c r="G7" s="85"/>
      <c r="H7" s="86"/>
      <c r="I7" s="86"/>
      <c r="J7" s="51"/>
      <c r="K7" s="51"/>
      <c r="L7" s="51"/>
      <c r="M7" s="51"/>
      <c r="N7" s="51"/>
      <c r="O7" s="74"/>
    </row>
    <row r="8" spans="1:15" ht="13.5">
      <c r="A8" s="82"/>
      <c r="B8" s="87"/>
      <c r="C8" s="1"/>
      <c r="D8" s="45"/>
      <c r="E8" s="45"/>
      <c r="F8" s="84"/>
      <c r="G8" s="85"/>
      <c r="H8" s="86"/>
      <c r="I8" s="86"/>
      <c r="J8" s="51"/>
      <c r="K8" s="51"/>
      <c r="L8" s="51"/>
      <c r="M8" s="51"/>
      <c r="N8" s="51"/>
      <c r="O8" s="74"/>
    </row>
    <row r="9" spans="1:15" ht="15" customHeight="1">
      <c r="A9" s="82"/>
      <c r="B9" s="83" t="s">
        <v>23</v>
      </c>
      <c r="C9" s="4" t="s">
        <v>20</v>
      </c>
      <c r="D9" s="84" t="s">
        <v>112</v>
      </c>
      <c r="E9" s="84"/>
      <c r="F9" s="88"/>
      <c r="G9" s="85"/>
      <c r="H9" s="86"/>
      <c r="I9" s="86"/>
      <c r="J9" s="51"/>
      <c r="K9" s="51"/>
      <c r="L9" s="51"/>
      <c r="M9" s="51"/>
      <c r="N9" s="51"/>
      <c r="O9" s="74"/>
    </row>
    <row r="10" spans="1:15" ht="14.25" customHeight="1">
      <c r="A10" s="82"/>
      <c r="B10" s="83"/>
      <c r="C10" s="4"/>
      <c r="D10" s="84"/>
      <c r="E10" s="84"/>
      <c r="F10" s="88"/>
      <c r="G10" s="85"/>
      <c r="H10" s="86"/>
      <c r="I10" s="86"/>
      <c r="J10" s="51"/>
      <c r="K10" s="51"/>
      <c r="L10" s="51"/>
      <c r="M10" s="51"/>
      <c r="N10" s="51"/>
      <c r="O10" s="74"/>
    </row>
    <row r="11" spans="1:15" ht="13.5" customHeight="1">
      <c r="A11" s="82"/>
      <c r="B11" s="83"/>
      <c r="C11" s="1"/>
      <c r="D11" s="84"/>
      <c r="E11" s="84"/>
      <c r="F11" s="84"/>
      <c r="G11" s="85"/>
      <c r="H11" s="86"/>
      <c r="I11" s="86"/>
      <c r="J11" s="51"/>
      <c r="K11" s="51"/>
      <c r="L11" s="51"/>
      <c r="M11" s="51"/>
      <c r="N11" s="51"/>
      <c r="O11" s="74"/>
    </row>
    <row r="12" spans="1:15" ht="15" customHeight="1">
      <c r="A12" s="82"/>
      <c r="B12" s="83" t="s">
        <v>24</v>
      </c>
      <c r="C12" s="4" t="s">
        <v>20</v>
      </c>
      <c r="D12" s="84" t="s">
        <v>114</v>
      </c>
      <c r="E12" s="84"/>
      <c r="F12" s="84"/>
      <c r="G12" s="85"/>
      <c r="H12" s="86"/>
      <c r="I12" s="86"/>
      <c r="J12" s="51"/>
      <c r="K12" s="51"/>
      <c r="L12" s="51"/>
      <c r="M12" s="51"/>
      <c r="N12" s="51"/>
      <c r="O12" s="74"/>
    </row>
    <row r="13" spans="1:15" ht="14.25" customHeight="1">
      <c r="A13" s="82"/>
      <c r="B13" s="83"/>
      <c r="C13" s="4"/>
      <c r="D13" s="84"/>
      <c r="E13" s="84"/>
      <c r="F13" s="84"/>
      <c r="G13" s="85"/>
      <c r="H13" s="86"/>
      <c r="I13" s="86"/>
      <c r="J13" s="51"/>
      <c r="K13" s="51"/>
      <c r="L13" s="51"/>
      <c r="M13" s="51"/>
      <c r="N13" s="51"/>
      <c r="O13" s="74"/>
    </row>
    <row r="14" spans="1:15" ht="13.5" customHeight="1">
      <c r="A14" s="82"/>
      <c r="B14" s="1"/>
      <c r="C14" s="1"/>
      <c r="D14" s="1"/>
      <c r="E14" s="1"/>
      <c r="F14" s="84"/>
      <c r="G14" s="90"/>
      <c r="H14" s="86"/>
      <c r="I14" s="86"/>
      <c r="J14" s="51"/>
      <c r="K14" s="51"/>
      <c r="L14" s="51"/>
      <c r="M14" s="51"/>
      <c r="N14" s="51"/>
      <c r="O14" s="74"/>
    </row>
    <row r="15" spans="1:15" ht="15" customHeight="1">
      <c r="A15" s="82"/>
      <c r="B15" s="83" t="s">
        <v>66</v>
      </c>
      <c r="C15" s="4" t="s">
        <v>20</v>
      </c>
      <c r="D15" s="102">
        <f>IF(P1="金あり",'総括表'!G14,"")</f>
      </c>
      <c r="E15" s="91" t="s">
        <v>25</v>
      </c>
      <c r="F15" s="45" t="s">
        <v>26</v>
      </c>
      <c r="G15" s="45"/>
      <c r="H15" s="45"/>
      <c r="I15" s="298">
        <f>IF(P1="金あり",'総括表'!G13,"")</f>
      </c>
      <c r="J15" s="298"/>
      <c r="K15" s="298"/>
      <c r="L15" s="296"/>
      <c r="M15" s="51"/>
      <c r="N15" s="51"/>
      <c r="O15" s="74"/>
    </row>
    <row r="16" spans="1:15" ht="13.5">
      <c r="A16" s="82"/>
      <c r="B16" s="83"/>
      <c r="C16" s="4"/>
      <c r="D16" s="84"/>
      <c r="E16" s="84"/>
      <c r="F16" s="84"/>
      <c r="G16" s="85"/>
      <c r="H16" s="86"/>
      <c r="I16" s="86"/>
      <c r="J16" s="51"/>
      <c r="K16" s="51"/>
      <c r="L16" s="51"/>
      <c r="M16" s="51"/>
      <c r="N16" s="51"/>
      <c r="O16" s="74"/>
    </row>
    <row r="17" spans="1:15" ht="13.5">
      <c r="A17" s="89"/>
      <c r="B17" s="1"/>
      <c r="C17" s="1"/>
      <c r="D17" s="1"/>
      <c r="E17" s="1"/>
      <c r="F17" s="84"/>
      <c r="G17" s="90"/>
      <c r="H17" s="86"/>
      <c r="I17" s="86"/>
      <c r="J17" s="51"/>
      <c r="K17" s="51"/>
      <c r="L17" s="51"/>
      <c r="M17" s="51"/>
      <c r="N17" s="51"/>
      <c r="O17" s="74"/>
    </row>
    <row r="18" spans="1:15" ht="12.75">
      <c r="A18" s="82"/>
      <c r="B18" s="83"/>
      <c r="C18" s="4"/>
      <c r="D18" s="102"/>
      <c r="E18" s="91"/>
      <c r="F18" s="45"/>
      <c r="G18" s="45"/>
      <c r="H18" s="45"/>
      <c r="I18" s="92"/>
      <c r="J18" s="91"/>
      <c r="K18" s="51"/>
      <c r="L18" s="51"/>
      <c r="M18" s="51"/>
      <c r="N18" s="51"/>
      <c r="O18" s="74"/>
    </row>
    <row r="19" spans="1:15" ht="12">
      <c r="A19" s="82"/>
      <c r="B19" s="51"/>
      <c r="C19" s="86"/>
      <c r="D19" s="86"/>
      <c r="E19" s="86"/>
      <c r="F19" s="86"/>
      <c r="G19" s="86"/>
      <c r="H19" s="86"/>
      <c r="I19" s="86"/>
      <c r="J19" s="51"/>
      <c r="K19" s="51"/>
      <c r="L19" s="51"/>
      <c r="M19" s="51"/>
      <c r="N19" s="51"/>
      <c r="O19" s="74"/>
    </row>
    <row r="20" spans="1:15" ht="12">
      <c r="A20" s="82"/>
      <c r="B20" s="93"/>
      <c r="C20" s="94"/>
      <c r="D20" s="86"/>
      <c r="E20" s="86"/>
      <c r="F20" s="51"/>
      <c r="G20" s="86"/>
      <c r="H20" s="86"/>
      <c r="I20" s="86"/>
      <c r="J20" s="51"/>
      <c r="K20" s="51"/>
      <c r="L20" s="51"/>
      <c r="M20" s="51"/>
      <c r="N20" s="51"/>
      <c r="O20" s="74"/>
    </row>
    <row r="21" spans="1:15" ht="14.25" customHeight="1">
      <c r="A21" s="82"/>
      <c r="B21" s="130"/>
      <c r="C21" s="51"/>
      <c r="D21" s="51"/>
      <c r="E21" s="51"/>
      <c r="F21" s="51"/>
      <c r="G21" s="86"/>
      <c r="H21" s="86"/>
      <c r="I21" s="86"/>
      <c r="J21" s="51"/>
      <c r="K21" s="51"/>
      <c r="L21" s="51"/>
      <c r="M21" s="51"/>
      <c r="N21" s="51"/>
      <c r="O21" s="74"/>
    </row>
    <row r="22" spans="1:15" ht="12" customHeight="1">
      <c r="A22" s="82"/>
      <c r="B22" s="130"/>
      <c r="C22" s="94"/>
      <c r="D22" s="86"/>
      <c r="E22" s="86"/>
      <c r="F22" s="51"/>
      <c r="G22" s="86"/>
      <c r="H22" s="86"/>
      <c r="I22" s="86"/>
      <c r="J22" s="51"/>
      <c r="K22" s="51"/>
      <c r="L22" s="51"/>
      <c r="M22" s="51"/>
      <c r="N22" s="51"/>
      <c r="O22" s="74"/>
    </row>
    <row r="23" spans="1:15" ht="12" customHeight="1">
      <c r="A23" s="82"/>
      <c r="B23" s="13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74"/>
    </row>
    <row r="24" spans="1:15" ht="12" customHeight="1">
      <c r="A24" s="82"/>
      <c r="B24" s="13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74"/>
    </row>
    <row r="25" spans="1:15" ht="12" customHeight="1">
      <c r="A25" s="82"/>
      <c r="B25" s="13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74"/>
    </row>
    <row r="26" spans="1:15" ht="12">
      <c r="A26" s="82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74"/>
    </row>
    <row r="27" spans="1:15" ht="12.75">
      <c r="A27" s="82"/>
      <c r="B27" s="84"/>
      <c r="C27" s="51"/>
      <c r="D27" s="51"/>
      <c r="E27" s="51"/>
      <c r="F27" s="51"/>
      <c r="H27" s="51"/>
      <c r="I27" s="95"/>
      <c r="J27" s="51"/>
      <c r="K27" s="51"/>
      <c r="L27" s="51"/>
      <c r="M27" s="51"/>
      <c r="N27" s="51"/>
      <c r="O27" s="74"/>
    </row>
    <row r="28" spans="1:15" ht="12">
      <c r="A28" s="82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74"/>
    </row>
    <row r="29" spans="1:15" ht="12">
      <c r="A29" s="82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74"/>
    </row>
    <row r="30" spans="1:15" ht="12">
      <c r="A30" s="82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74"/>
    </row>
    <row r="31" spans="1:15" ht="12">
      <c r="A31" s="82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74"/>
    </row>
    <row r="32" spans="1:15" ht="12">
      <c r="A32" s="82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74"/>
    </row>
    <row r="33" spans="1:15" ht="12">
      <c r="A33" s="82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74"/>
    </row>
    <row r="34" spans="1:15" ht="12">
      <c r="A34" s="82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74"/>
    </row>
    <row r="35" spans="1:15" ht="12">
      <c r="A35" s="82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74"/>
    </row>
    <row r="36" spans="1:15" ht="12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8"/>
    </row>
    <row r="37" spans="6:15" ht="19.5" customHeight="1">
      <c r="F37" s="99"/>
      <c r="H37" s="100"/>
      <c r="I37" s="99"/>
      <c r="M37" s="101"/>
      <c r="N37" s="101"/>
      <c r="O37" s="101"/>
    </row>
  </sheetData>
  <sheetProtection/>
  <mergeCells count="1">
    <mergeCell ref="I15:K15"/>
  </mergeCells>
  <dataValidations count="1">
    <dataValidation type="list" allowBlank="1" showInputMessage="1" showErrorMessage="1" sqref="P1">
      <formula1>"金あり,金抜き"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39"/>
  <sheetViews>
    <sheetView showZeros="0" view="pageBreakPreview" zoomScaleSheetLayoutView="100" zoomScalePageLayoutView="0" workbookViewId="0" topLeftCell="A1">
      <selection activeCell="M16" sqref="M16"/>
    </sheetView>
  </sheetViews>
  <sheetFormatPr defaultColWidth="8.875" defaultRowHeight="13.5"/>
  <cols>
    <col min="1" max="1" width="5.625" style="4" customWidth="1"/>
    <col min="2" max="2" width="30.625" style="1" customWidth="1"/>
    <col min="3" max="3" width="29.625" style="1" customWidth="1"/>
    <col min="4" max="4" width="7.00390625" style="1" customWidth="1"/>
    <col min="5" max="5" width="5.375" style="4" customWidth="1"/>
    <col min="6" max="6" width="12.875" style="2" customWidth="1"/>
    <col min="7" max="7" width="17.375" style="2" customWidth="1"/>
    <col min="8" max="8" width="28.75390625" style="1" customWidth="1"/>
    <col min="9" max="9" width="1.75390625" style="60" customWidth="1"/>
    <col min="10" max="10" width="16.00390625" style="60" customWidth="1"/>
    <col min="11" max="11" width="11.875" style="60" bestFit="1" customWidth="1"/>
    <col min="12" max="12" width="11.00390625" style="60" bestFit="1" customWidth="1"/>
    <col min="13" max="16384" width="8.875" style="60" customWidth="1"/>
  </cols>
  <sheetData>
    <row r="1" spans="1:8" s="3" customFormat="1" ht="30" customHeight="1">
      <c r="A1" s="299" t="s">
        <v>46</v>
      </c>
      <c r="B1" s="299"/>
      <c r="C1" s="299"/>
      <c r="D1" s="299"/>
      <c r="E1" s="299"/>
      <c r="F1" s="299"/>
      <c r="G1" s="299"/>
      <c r="H1" s="38"/>
    </row>
    <row r="2" spans="1:8" s="3" customFormat="1" ht="22.5" customHeight="1">
      <c r="A2" s="300" t="s">
        <v>40</v>
      </c>
      <c r="B2" s="301"/>
      <c r="C2" s="116"/>
      <c r="D2" s="5" t="s">
        <v>2</v>
      </c>
      <c r="E2" s="5" t="s">
        <v>3</v>
      </c>
      <c r="F2" s="6" t="s">
        <v>4</v>
      </c>
      <c r="G2" s="6" t="s">
        <v>5</v>
      </c>
      <c r="H2" s="7" t="s">
        <v>6</v>
      </c>
    </row>
    <row r="3" spans="1:8" s="3" customFormat="1" ht="22.5" customHeight="1">
      <c r="A3" s="52"/>
      <c r="B3" s="108"/>
      <c r="C3" s="17"/>
      <c r="D3" s="34"/>
      <c r="E3" s="8"/>
      <c r="F3" s="14"/>
      <c r="G3" s="14"/>
      <c r="H3" s="15"/>
    </row>
    <row r="4" spans="1:11" s="3" customFormat="1" ht="22.5" customHeight="1">
      <c r="A4" s="52"/>
      <c r="B4" s="113" t="s">
        <v>67</v>
      </c>
      <c r="C4" s="17"/>
      <c r="D4" s="34">
        <v>1</v>
      </c>
      <c r="E4" s="8" t="s">
        <v>0</v>
      </c>
      <c r="F4" s="14"/>
      <c r="G4" s="14">
        <f>IF('表紙'!$P$1="金あり",'内訳書R6'!K19,"")</f>
      </c>
      <c r="H4" s="15"/>
      <c r="J4" s="106"/>
      <c r="K4" s="297"/>
    </row>
    <row r="5" spans="1:11" s="3" customFormat="1" ht="22.5" customHeight="1">
      <c r="A5" s="53"/>
      <c r="B5" s="113" t="s">
        <v>68</v>
      </c>
      <c r="C5" s="17"/>
      <c r="D5" s="34">
        <v>1</v>
      </c>
      <c r="E5" s="8" t="s">
        <v>0</v>
      </c>
      <c r="F5" s="14"/>
      <c r="G5" s="14">
        <f>IF('表紙'!$P$1="金あり",'内訳書 R7'!K19,"")</f>
      </c>
      <c r="H5" s="15"/>
      <c r="J5" s="106"/>
      <c r="K5" s="297"/>
    </row>
    <row r="6" spans="1:11" s="3" customFormat="1" ht="22.5" customHeight="1">
      <c r="A6" s="53"/>
      <c r="B6" s="113" t="s">
        <v>69</v>
      </c>
      <c r="C6" s="17"/>
      <c r="D6" s="34">
        <v>1</v>
      </c>
      <c r="E6" s="8" t="s">
        <v>0</v>
      </c>
      <c r="F6" s="10"/>
      <c r="G6" s="12">
        <f>IF('表紙'!$P$1="金あり",'内訳書 R8'!K19,"")</f>
      </c>
      <c r="H6" s="75"/>
      <c r="J6" s="106"/>
      <c r="K6" s="297"/>
    </row>
    <row r="7" spans="1:11" s="3" customFormat="1" ht="22.5" customHeight="1">
      <c r="A7" s="53"/>
      <c r="B7" s="113" t="s">
        <v>70</v>
      </c>
      <c r="C7" s="17"/>
      <c r="D7" s="34">
        <v>1</v>
      </c>
      <c r="E7" s="8" t="s">
        <v>0</v>
      </c>
      <c r="F7" s="10"/>
      <c r="G7" s="12">
        <f>IF('表紙'!$P$1="金あり",'内訳書 R9'!K19,"")</f>
      </c>
      <c r="H7" s="11"/>
      <c r="J7" s="106"/>
      <c r="K7" s="297"/>
    </row>
    <row r="8" spans="1:14" s="3" customFormat="1" ht="22.5" customHeight="1">
      <c r="A8" s="52"/>
      <c r="B8" s="113" t="s">
        <v>44</v>
      </c>
      <c r="C8" s="13"/>
      <c r="D8" s="34">
        <v>1</v>
      </c>
      <c r="E8" s="8" t="s">
        <v>0</v>
      </c>
      <c r="F8" s="16"/>
      <c r="G8" s="104">
        <f>IF('表紙'!$P$1="金あり",'内訳書 R10'!K19,"")</f>
      </c>
      <c r="H8" s="77"/>
      <c r="J8" s="106"/>
      <c r="K8" s="297"/>
      <c r="L8" s="106"/>
      <c r="M8" s="106"/>
      <c r="N8" s="106"/>
    </row>
    <row r="9" spans="1:13" s="3" customFormat="1" ht="22.5" customHeight="1">
      <c r="A9" s="52"/>
      <c r="B9" s="112"/>
      <c r="C9" s="13"/>
      <c r="D9" s="34"/>
      <c r="E9" s="8"/>
      <c r="F9" s="10"/>
      <c r="G9" s="10"/>
      <c r="H9" s="11"/>
      <c r="J9" s="106"/>
      <c r="L9" s="105"/>
      <c r="M9" s="105"/>
    </row>
    <row r="10" spans="1:14" s="3" customFormat="1" ht="22.5" customHeight="1">
      <c r="A10" s="53"/>
      <c r="B10" s="110"/>
      <c r="C10" s="13"/>
      <c r="D10" s="34"/>
      <c r="E10" s="8"/>
      <c r="F10" s="10"/>
      <c r="G10" s="10"/>
      <c r="H10" s="11"/>
      <c r="J10" s="103"/>
      <c r="K10" s="103"/>
      <c r="L10" s="106"/>
      <c r="M10" s="106"/>
      <c r="N10" s="106"/>
    </row>
    <row r="11" spans="1:8" s="3" customFormat="1" ht="22.5" customHeight="1">
      <c r="A11" s="52"/>
      <c r="B11" s="112"/>
      <c r="C11" s="13"/>
      <c r="D11" s="37"/>
      <c r="E11" s="19"/>
      <c r="F11" s="10"/>
      <c r="G11" s="10"/>
      <c r="H11" s="72"/>
    </row>
    <row r="12" spans="1:10" s="3" customFormat="1" ht="22.5" customHeight="1">
      <c r="A12" s="53"/>
      <c r="B12" s="112" t="s">
        <v>28</v>
      </c>
      <c r="C12" s="13"/>
      <c r="D12" s="34"/>
      <c r="E12" s="8"/>
      <c r="F12" s="10"/>
      <c r="G12" s="10">
        <f>SUM(G4:G8)</f>
        <v>0</v>
      </c>
      <c r="H12" s="72"/>
      <c r="J12" s="54"/>
    </row>
    <row r="13" spans="1:10" s="3" customFormat="1" ht="22.5" customHeight="1">
      <c r="A13" s="118"/>
      <c r="B13" s="111" t="s">
        <v>41</v>
      </c>
      <c r="C13" s="18"/>
      <c r="D13" s="37">
        <v>1</v>
      </c>
      <c r="E13" s="19" t="s">
        <v>0</v>
      </c>
      <c r="F13" s="12"/>
      <c r="G13" s="12">
        <f>G12*0.1</f>
        <v>0</v>
      </c>
      <c r="H13" s="76">
        <v>0.1</v>
      </c>
      <c r="J13" s="54"/>
    </row>
    <row r="14" spans="1:10" ht="22.5" customHeight="1">
      <c r="A14" s="68"/>
      <c r="B14" s="112" t="s">
        <v>27</v>
      </c>
      <c r="C14" s="117"/>
      <c r="D14" s="37">
        <v>1</v>
      </c>
      <c r="E14" s="19" t="s">
        <v>0</v>
      </c>
      <c r="F14" s="12"/>
      <c r="G14" s="12">
        <f>SUM(G9:G13)</f>
        <v>0</v>
      </c>
      <c r="H14" s="76"/>
      <c r="J14" s="66"/>
    </row>
    <row r="15" spans="1:10" ht="22.5" customHeight="1">
      <c r="A15" s="52"/>
      <c r="B15" s="109"/>
      <c r="C15" s="13"/>
      <c r="D15" s="37"/>
      <c r="E15" s="19"/>
      <c r="F15" s="10"/>
      <c r="G15" s="10"/>
      <c r="H15" s="15"/>
      <c r="J15" s="55"/>
    </row>
    <row r="16" spans="1:10" ht="22.5" customHeight="1">
      <c r="A16" s="52"/>
      <c r="B16" s="109"/>
      <c r="C16" s="17"/>
      <c r="D16" s="35"/>
      <c r="E16" s="9"/>
      <c r="F16" s="14"/>
      <c r="G16" s="14"/>
      <c r="H16" s="71"/>
      <c r="J16" s="55"/>
    </row>
    <row r="17" spans="1:10" ht="22.5" customHeight="1">
      <c r="A17" s="53"/>
      <c r="B17" s="113"/>
      <c r="C17" s="13"/>
      <c r="D17" s="35"/>
      <c r="E17" s="9"/>
      <c r="F17" s="10"/>
      <c r="G17" s="10"/>
      <c r="H17" s="76"/>
      <c r="J17" s="55"/>
    </row>
    <row r="18" spans="1:10" ht="22.5" customHeight="1">
      <c r="A18" s="69"/>
      <c r="B18" s="114"/>
      <c r="C18" s="18"/>
      <c r="D18" s="37"/>
      <c r="E18" s="19"/>
      <c r="F18" s="12"/>
      <c r="G18" s="12"/>
      <c r="H18" s="70"/>
      <c r="J18" s="55"/>
    </row>
    <row r="19" spans="1:10" ht="22.5" customHeight="1">
      <c r="A19" s="57"/>
      <c r="B19" s="115"/>
      <c r="C19" s="58"/>
      <c r="D19" s="36"/>
      <c r="E19" s="22"/>
      <c r="F19" s="21"/>
      <c r="G19" s="21"/>
      <c r="H19" s="59"/>
      <c r="J19" s="55"/>
    </row>
    <row r="20" spans="1:11" s="3" customFormat="1" ht="22.5" customHeight="1">
      <c r="A20" s="43"/>
      <c r="B20" s="45"/>
      <c r="C20" s="45"/>
      <c r="D20" s="45"/>
      <c r="E20" s="43"/>
      <c r="F20" s="47"/>
      <c r="G20" s="47"/>
      <c r="H20" s="43"/>
      <c r="I20" s="51"/>
      <c r="J20" s="51"/>
      <c r="K20" s="51"/>
    </row>
    <row r="21" spans="1:11" s="3" customFormat="1" ht="30" customHeight="1">
      <c r="A21" s="302"/>
      <c r="B21" s="302"/>
      <c r="C21" s="302"/>
      <c r="D21" s="302"/>
      <c r="E21" s="302"/>
      <c r="F21" s="302"/>
      <c r="G21" s="302"/>
      <c r="H21" s="39"/>
      <c r="I21" s="51"/>
      <c r="J21" s="51"/>
      <c r="K21" s="51"/>
    </row>
    <row r="22" spans="1:11" s="3" customFormat="1" ht="30" customHeight="1">
      <c r="A22" s="43"/>
      <c r="B22" s="43"/>
      <c r="C22" s="43"/>
      <c r="D22" s="43"/>
      <c r="E22" s="43"/>
      <c r="F22" s="44"/>
      <c r="G22" s="295"/>
      <c r="H22" s="43"/>
      <c r="I22" s="51"/>
      <c r="J22" s="51"/>
      <c r="K22" s="51"/>
    </row>
    <row r="23" spans="1:11" s="3" customFormat="1" ht="30" customHeight="1">
      <c r="A23" s="43"/>
      <c r="B23" s="45"/>
      <c r="C23" s="45"/>
      <c r="D23" s="46"/>
      <c r="E23" s="43"/>
      <c r="F23" s="44"/>
      <c r="G23" s="295"/>
      <c r="H23" s="43"/>
      <c r="I23" s="51"/>
      <c r="J23" s="51"/>
      <c r="K23" s="51"/>
    </row>
    <row r="24" spans="1:11" s="3" customFormat="1" ht="30" customHeight="1">
      <c r="A24" s="43"/>
      <c r="B24" s="45"/>
      <c r="C24" s="45"/>
      <c r="D24" s="46"/>
      <c r="E24" s="43"/>
      <c r="F24" s="47"/>
      <c r="G24" s="47"/>
      <c r="H24" s="45"/>
      <c r="I24" s="51"/>
      <c r="J24" s="51"/>
      <c r="K24" s="51"/>
    </row>
    <row r="25" spans="1:11" s="3" customFormat="1" ht="30" customHeight="1">
      <c r="A25" s="43"/>
      <c r="B25" s="48"/>
      <c r="C25" s="45"/>
      <c r="D25" s="46"/>
      <c r="E25" s="43"/>
      <c r="F25" s="47"/>
      <c r="G25" s="47"/>
      <c r="H25" s="45"/>
      <c r="I25" s="51"/>
      <c r="J25" s="51"/>
      <c r="K25" s="51"/>
    </row>
    <row r="26" spans="1:11" s="3" customFormat="1" ht="30" customHeight="1">
      <c r="A26" s="43"/>
      <c r="B26" s="45"/>
      <c r="C26" s="45"/>
      <c r="D26" s="46"/>
      <c r="E26" s="43"/>
      <c r="F26" s="49"/>
      <c r="G26" s="47"/>
      <c r="H26" s="45"/>
      <c r="I26" s="51"/>
      <c r="J26" s="51"/>
      <c r="K26" s="51"/>
    </row>
    <row r="27" spans="1:11" s="3" customFormat="1" ht="30" customHeight="1">
      <c r="A27" s="43"/>
      <c r="B27" s="48"/>
      <c r="C27" s="45"/>
      <c r="D27" s="46"/>
      <c r="E27" s="43"/>
      <c r="F27" s="47"/>
      <c r="G27" s="47"/>
      <c r="H27" s="45"/>
      <c r="I27" s="51"/>
      <c r="J27" s="51"/>
      <c r="K27" s="51"/>
    </row>
    <row r="28" spans="1:11" s="3" customFormat="1" ht="30" customHeight="1">
      <c r="A28" s="43"/>
      <c r="B28" s="43"/>
      <c r="C28" s="45"/>
      <c r="D28" s="46"/>
      <c r="E28" s="43"/>
      <c r="F28" s="47"/>
      <c r="G28" s="47"/>
      <c r="H28" s="50"/>
      <c r="I28" s="51"/>
      <c r="J28" s="51"/>
      <c r="K28" s="51"/>
    </row>
    <row r="29" spans="1:11" s="3" customFormat="1" ht="30" customHeight="1">
      <c r="A29" s="43"/>
      <c r="B29" s="43"/>
      <c r="C29" s="45"/>
      <c r="D29" s="46"/>
      <c r="E29" s="43"/>
      <c r="F29" s="47"/>
      <c r="G29" s="47"/>
      <c r="H29" s="50"/>
      <c r="I29" s="51"/>
      <c r="J29" s="51"/>
      <c r="K29" s="51"/>
    </row>
    <row r="30" spans="1:11" s="3" customFormat="1" ht="30" customHeight="1">
      <c r="A30" s="43"/>
      <c r="B30" s="43"/>
      <c r="C30" s="45"/>
      <c r="D30" s="45"/>
      <c r="E30" s="43"/>
      <c r="F30" s="47"/>
      <c r="G30" s="47"/>
      <c r="H30" s="45"/>
      <c r="I30" s="51"/>
      <c r="J30" s="51"/>
      <c r="K30" s="51"/>
    </row>
    <row r="31" spans="1:11" s="3" customFormat="1" ht="30" customHeight="1">
      <c r="A31" s="43"/>
      <c r="B31" s="43"/>
      <c r="C31" s="45"/>
      <c r="D31" s="45"/>
      <c r="E31" s="43"/>
      <c r="F31" s="47"/>
      <c r="G31" s="47"/>
      <c r="H31" s="45"/>
      <c r="I31" s="51"/>
      <c r="J31" s="51"/>
      <c r="K31" s="51"/>
    </row>
    <row r="32" spans="1:11" s="3" customFormat="1" ht="30" customHeight="1">
      <c r="A32" s="43"/>
      <c r="B32" s="45"/>
      <c r="C32" s="45"/>
      <c r="D32" s="45"/>
      <c r="E32" s="43"/>
      <c r="F32" s="47"/>
      <c r="G32" s="47"/>
      <c r="H32" s="45"/>
      <c r="I32" s="51"/>
      <c r="J32" s="51"/>
      <c r="K32" s="51"/>
    </row>
    <row r="33" spans="1:11" s="3" customFormat="1" ht="30" customHeight="1">
      <c r="A33" s="43"/>
      <c r="B33" s="45"/>
      <c r="C33" s="45"/>
      <c r="D33" s="45"/>
      <c r="E33" s="43"/>
      <c r="F33" s="47"/>
      <c r="G33" s="47"/>
      <c r="H33" s="45"/>
      <c r="I33" s="51"/>
      <c r="J33" s="51"/>
      <c r="K33" s="51"/>
    </row>
    <row r="34" spans="1:11" ht="30" customHeight="1">
      <c r="A34" s="43"/>
      <c r="B34" s="45"/>
      <c r="C34" s="45"/>
      <c r="D34" s="45"/>
      <c r="E34" s="43"/>
      <c r="F34" s="47"/>
      <c r="G34" s="47"/>
      <c r="H34" s="45"/>
      <c r="I34" s="67"/>
      <c r="J34" s="67"/>
      <c r="K34" s="67"/>
    </row>
    <row r="35" spans="1:11" ht="30" customHeight="1">
      <c r="A35" s="43"/>
      <c r="B35" s="45"/>
      <c r="C35" s="45"/>
      <c r="D35" s="45"/>
      <c r="E35" s="43"/>
      <c r="F35" s="47"/>
      <c r="G35" s="47"/>
      <c r="H35" s="45"/>
      <c r="I35" s="67"/>
      <c r="J35" s="67"/>
      <c r="K35" s="67"/>
    </row>
    <row r="36" spans="1:11" ht="30" customHeight="1">
      <c r="A36" s="43"/>
      <c r="B36" s="45"/>
      <c r="C36" s="45"/>
      <c r="D36" s="45"/>
      <c r="E36" s="43"/>
      <c r="F36" s="47"/>
      <c r="G36" s="47"/>
      <c r="H36" s="45"/>
      <c r="I36" s="67"/>
      <c r="J36" s="67"/>
      <c r="K36" s="67"/>
    </row>
    <row r="37" spans="1:11" ht="30" customHeight="1">
      <c r="A37" s="43"/>
      <c r="B37" s="45"/>
      <c r="C37" s="45"/>
      <c r="D37" s="45"/>
      <c r="E37" s="43"/>
      <c r="F37" s="47"/>
      <c r="G37" s="47"/>
      <c r="H37" s="45"/>
      <c r="I37" s="67"/>
      <c r="J37" s="67"/>
      <c r="K37" s="67"/>
    </row>
    <row r="38" spans="1:11" ht="24.75" customHeight="1">
      <c r="A38" s="43"/>
      <c r="B38" s="45"/>
      <c r="C38" s="45"/>
      <c r="D38" s="45"/>
      <c r="E38" s="43"/>
      <c r="F38" s="47"/>
      <c r="G38" s="47"/>
      <c r="H38" s="45"/>
      <c r="I38" s="67"/>
      <c r="J38" s="67"/>
      <c r="K38" s="67"/>
    </row>
    <row r="39" spans="1:11" s="3" customFormat="1" ht="24.75" customHeight="1">
      <c r="A39" s="43"/>
      <c r="B39" s="45"/>
      <c r="C39" s="45"/>
      <c r="D39" s="45"/>
      <c r="E39" s="43"/>
      <c r="F39" s="47"/>
      <c r="G39" s="47"/>
      <c r="H39" s="45"/>
      <c r="I39" s="51"/>
      <c r="J39" s="51"/>
      <c r="K39" s="51"/>
    </row>
  </sheetData>
  <sheetProtection/>
  <mergeCells count="3">
    <mergeCell ref="A1:G1"/>
    <mergeCell ref="A2:B2"/>
    <mergeCell ref="A21:G2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rowBreaks count="1" manualBreakCount="1">
    <brk id="3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22"/>
  <sheetViews>
    <sheetView view="pageBreakPreview" zoomScaleSheetLayoutView="100" zoomScalePageLayoutView="0" workbookViewId="0" topLeftCell="A1">
      <selection activeCell="M13" sqref="M13"/>
    </sheetView>
  </sheetViews>
  <sheetFormatPr defaultColWidth="8.875" defaultRowHeight="13.5"/>
  <cols>
    <col min="1" max="4" width="4.50390625" style="20" customWidth="1"/>
    <col min="5" max="6" width="4.50390625" style="1" customWidth="1"/>
    <col min="7" max="7" width="40.50390625" style="1" customWidth="1"/>
    <col min="8" max="8" width="7.00390625" style="1" customWidth="1"/>
    <col min="9" max="9" width="5.375" style="4" customWidth="1"/>
    <col min="10" max="10" width="12.875" style="2" customWidth="1"/>
    <col min="11" max="11" width="17.375" style="2" customWidth="1"/>
    <col min="12" max="12" width="28.75390625" style="1" customWidth="1"/>
    <col min="13" max="16" width="8.875" style="60" customWidth="1"/>
    <col min="17" max="17" width="10.375" style="60" bestFit="1" customWidth="1"/>
    <col min="18" max="19" width="8.875" style="60" customWidth="1"/>
    <col min="20" max="20" width="11.125" style="60" customWidth="1"/>
    <col min="21" max="16384" width="8.875" style="60" customWidth="1"/>
  </cols>
  <sheetData>
    <row r="1" spans="1:12" s="3" customFormat="1" ht="30" customHeight="1">
      <c r="A1" s="303" t="s">
        <v>47</v>
      </c>
      <c r="B1" s="303"/>
      <c r="C1" s="303"/>
      <c r="D1" s="303"/>
      <c r="E1" s="303"/>
      <c r="F1" s="303"/>
      <c r="G1" s="304"/>
      <c r="H1" s="304"/>
      <c r="I1" s="304"/>
      <c r="J1" s="304"/>
      <c r="K1" s="304"/>
      <c r="L1" s="23"/>
    </row>
    <row r="2" spans="1:12" s="3" customFormat="1" ht="21.75" customHeight="1">
      <c r="A2" s="305" t="s">
        <v>1</v>
      </c>
      <c r="B2" s="306"/>
      <c r="C2" s="306"/>
      <c r="D2" s="306"/>
      <c r="E2" s="307"/>
      <c r="F2" s="107"/>
      <c r="G2" s="116"/>
      <c r="H2" s="5" t="s">
        <v>2</v>
      </c>
      <c r="I2" s="5" t="s">
        <v>3</v>
      </c>
      <c r="J2" s="6" t="s">
        <v>4</v>
      </c>
      <c r="K2" s="6" t="s">
        <v>5</v>
      </c>
      <c r="L2" s="7" t="s">
        <v>6</v>
      </c>
    </row>
    <row r="3" spans="1:12" s="3" customFormat="1" ht="21.75" customHeight="1">
      <c r="A3" s="131" t="s">
        <v>30</v>
      </c>
      <c r="B3" s="132"/>
      <c r="C3" s="132"/>
      <c r="D3" s="132"/>
      <c r="E3" s="125"/>
      <c r="F3" s="125"/>
      <c r="G3" s="133"/>
      <c r="H3" s="134"/>
      <c r="I3" s="8"/>
      <c r="J3" s="135"/>
      <c r="K3" s="289">
        <f>K4+K13</f>
        <v>0</v>
      </c>
      <c r="L3" s="283" t="s">
        <v>37</v>
      </c>
    </row>
    <row r="4" spans="1:12" s="3" customFormat="1" ht="21.75" customHeight="1">
      <c r="A4" s="126"/>
      <c r="B4" s="127" t="s">
        <v>31</v>
      </c>
      <c r="C4" s="127"/>
      <c r="D4" s="127"/>
      <c r="E4" s="112"/>
      <c r="F4" s="112"/>
      <c r="G4" s="136"/>
      <c r="H4" s="137">
        <v>1</v>
      </c>
      <c r="I4" s="8" t="s">
        <v>0</v>
      </c>
      <c r="J4" s="135"/>
      <c r="K4" s="289">
        <f>K5+K10</f>
        <v>0</v>
      </c>
      <c r="L4" s="138" t="s">
        <v>38</v>
      </c>
    </row>
    <row r="5" spans="1:12" s="3" customFormat="1" ht="21.75" customHeight="1">
      <c r="A5" s="139"/>
      <c r="B5" s="140"/>
      <c r="C5" s="140" t="s">
        <v>32</v>
      </c>
      <c r="D5" s="140"/>
      <c r="E5" s="140"/>
      <c r="H5" s="137">
        <v>1</v>
      </c>
      <c r="I5" s="8" t="s">
        <v>0</v>
      </c>
      <c r="J5" s="227"/>
      <c r="K5" s="290">
        <f>SUM(K6:K8)</f>
        <v>0</v>
      </c>
      <c r="L5" s="73" t="s">
        <v>89</v>
      </c>
    </row>
    <row r="6" spans="1:12" s="3" customFormat="1" ht="21.75" customHeight="1">
      <c r="A6" s="139"/>
      <c r="B6" s="140"/>
      <c r="C6" s="140"/>
      <c r="D6" s="140"/>
      <c r="E6" s="140"/>
      <c r="F6" s="140" t="s">
        <v>86</v>
      </c>
      <c r="G6" s="141" t="s">
        <v>57</v>
      </c>
      <c r="H6" s="137">
        <v>1</v>
      </c>
      <c r="I6" s="8" t="s">
        <v>0</v>
      </c>
      <c r="J6" s="142"/>
      <c r="K6" s="142">
        <f>IF('表紙'!$P$1="金あり",'内訳明細書R6'!K21,"")</f>
      </c>
      <c r="L6" s="237" t="s">
        <v>74</v>
      </c>
    </row>
    <row r="7" spans="1:12" s="3" customFormat="1" ht="21.75" customHeight="1">
      <c r="A7" s="139"/>
      <c r="B7" s="140"/>
      <c r="C7" s="140"/>
      <c r="D7" s="140"/>
      <c r="E7" s="140"/>
      <c r="F7" s="140" t="s">
        <v>87</v>
      </c>
      <c r="G7" s="141" t="s">
        <v>58</v>
      </c>
      <c r="H7" s="137">
        <v>1</v>
      </c>
      <c r="I7" s="8" t="s">
        <v>0</v>
      </c>
      <c r="J7" s="142"/>
      <c r="K7" s="135">
        <f>IF('表紙'!$P$1="金あり",'内訳明細書R6'!K34,"")</f>
      </c>
      <c r="L7" s="237" t="s">
        <v>74</v>
      </c>
    </row>
    <row r="8" spans="1:12" s="3" customFormat="1" ht="21.75" customHeight="1">
      <c r="A8" s="139"/>
      <c r="B8" s="140"/>
      <c r="C8" s="140"/>
      <c r="D8" s="140"/>
      <c r="E8" s="140"/>
      <c r="F8" s="140" t="s">
        <v>88</v>
      </c>
      <c r="G8" s="141" t="s">
        <v>59</v>
      </c>
      <c r="H8" s="137">
        <v>1</v>
      </c>
      <c r="I8" s="8" t="s">
        <v>0</v>
      </c>
      <c r="J8" s="142"/>
      <c r="K8" s="135">
        <f>IF('表紙'!$P$1="金あり",'内訳明細書R6'!K47,"")</f>
      </c>
      <c r="L8" s="237" t="s">
        <v>74</v>
      </c>
    </row>
    <row r="9" spans="1:12" s="3" customFormat="1" ht="21.75" customHeight="1">
      <c r="A9" s="139"/>
      <c r="B9" s="140"/>
      <c r="C9" s="140"/>
      <c r="D9" s="140"/>
      <c r="E9" s="140"/>
      <c r="F9" s="140"/>
      <c r="G9" s="141"/>
      <c r="H9" s="137"/>
      <c r="I9" s="8"/>
      <c r="J9" s="142"/>
      <c r="K9" s="142"/>
      <c r="L9" s="143"/>
    </row>
    <row r="10" spans="1:15" s="3" customFormat="1" ht="21.75" customHeight="1">
      <c r="A10" s="126" t="s">
        <v>19</v>
      </c>
      <c r="B10" s="127"/>
      <c r="C10" s="127" t="s">
        <v>34</v>
      </c>
      <c r="D10" s="127"/>
      <c r="E10" s="127"/>
      <c r="F10" s="127"/>
      <c r="G10" s="145"/>
      <c r="H10" s="137">
        <v>1</v>
      </c>
      <c r="I10" s="8" t="s">
        <v>0</v>
      </c>
      <c r="J10" s="142" t="s">
        <v>19</v>
      </c>
      <c r="K10" s="291">
        <f>SUM(K11:K11)</f>
        <v>0</v>
      </c>
      <c r="L10" s="73" t="s">
        <v>90</v>
      </c>
      <c r="O10" s="3" t="s">
        <v>18</v>
      </c>
    </row>
    <row r="11" spans="1:12" s="3" customFormat="1" ht="21.75" customHeight="1">
      <c r="A11" s="139" t="s">
        <v>19</v>
      </c>
      <c r="B11" s="140"/>
      <c r="C11" s="127"/>
      <c r="D11" s="127"/>
      <c r="E11" s="128"/>
      <c r="F11" s="112" t="s">
        <v>86</v>
      </c>
      <c r="G11" s="224" t="s">
        <v>63</v>
      </c>
      <c r="H11" s="137">
        <v>1</v>
      </c>
      <c r="I11" s="8" t="s">
        <v>0</v>
      </c>
      <c r="J11" s="177"/>
      <c r="K11" s="142">
        <f>IF('表紙'!$P$1="金あり",'内訳明細書R6'!K60,"")</f>
      </c>
      <c r="L11" s="237" t="s">
        <v>74</v>
      </c>
    </row>
    <row r="12" spans="1:13" s="3" customFormat="1" ht="21.75" customHeight="1">
      <c r="A12" s="139"/>
      <c r="B12" s="140"/>
      <c r="C12" s="140"/>
      <c r="D12" s="140"/>
      <c r="E12" s="128"/>
      <c r="F12" s="128"/>
      <c r="G12" s="145"/>
      <c r="H12" s="137"/>
      <c r="I12" s="8"/>
      <c r="J12" s="142"/>
      <c r="K12" s="176"/>
      <c r="L12" s="146"/>
      <c r="M12" s="288"/>
    </row>
    <row r="13" spans="1:20" s="3" customFormat="1" ht="21.75" customHeight="1">
      <c r="A13" s="139"/>
      <c r="B13" s="140" t="s">
        <v>35</v>
      </c>
      <c r="C13" s="140"/>
      <c r="D13" s="140"/>
      <c r="E13" s="128"/>
      <c r="F13" s="128"/>
      <c r="G13" s="145"/>
      <c r="H13" s="137">
        <v>1</v>
      </c>
      <c r="I13" s="8" t="s">
        <v>0</v>
      </c>
      <c r="J13" s="177"/>
      <c r="K13" s="292">
        <f>ROUND(K5*M13/100/(1-M13/100),0)</f>
        <v>0</v>
      </c>
      <c r="L13" s="182" t="str">
        <f>IF('表紙'!$P$1="金あり","直接人件費×α/(1-α)　α＝"&amp;M13&amp;"%","直接人件費×α/(1-α)　α＝●%")</f>
        <v>直接人件費×α/(1-α)　α＝●%</v>
      </c>
      <c r="M13" s="280"/>
      <c r="N13" s="120"/>
      <c r="O13" s="60"/>
      <c r="P13" s="60"/>
      <c r="Q13" s="122"/>
      <c r="R13" s="120"/>
      <c r="S13" s="60"/>
      <c r="T13" s="123"/>
    </row>
    <row r="14" spans="1:20" ht="21.75" customHeight="1">
      <c r="A14" s="139"/>
      <c r="B14" s="140"/>
      <c r="C14" s="140"/>
      <c r="D14" s="140"/>
      <c r="E14" s="128"/>
      <c r="F14" s="128"/>
      <c r="G14" s="141"/>
      <c r="H14" s="137"/>
      <c r="I14" s="8"/>
      <c r="J14" s="142"/>
      <c r="K14" s="135"/>
      <c r="L14" s="146"/>
      <c r="M14" s="120"/>
      <c r="N14" s="120"/>
      <c r="Q14" s="122"/>
      <c r="R14" s="120"/>
      <c r="T14" s="123"/>
    </row>
    <row r="15" spans="1:12" ht="21.75" customHeight="1">
      <c r="A15" s="139"/>
      <c r="B15" s="140"/>
      <c r="C15" s="140"/>
      <c r="D15" s="140"/>
      <c r="E15" s="147"/>
      <c r="F15" s="148"/>
      <c r="G15" s="141"/>
      <c r="H15" s="149"/>
      <c r="I15" s="124"/>
      <c r="J15" s="150"/>
      <c r="K15" s="151"/>
      <c r="L15" s="284"/>
    </row>
    <row r="16" spans="1:20" ht="21.75" customHeight="1">
      <c r="A16" s="170" t="s">
        <v>36</v>
      </c>
      <c r="B16" s="140"/>
      <c r="C16" s="140"/>
      <c r="D16" s="140"/>
      <c r="E16" s="112"/>
      <c r="F16" s="112"/>
      <c r="G16" s="141"/>
      <c r="H16" s="137">
        <v>1</v>
      </c>
      <c r="I16" s="8" t="s">
        <v>0</v>
      </c>
      <c r="J16" s="175"/>
      <c r="K16" s="292">
        <f>ROUND(K3*M16/100/(1-M16/100),0)</f>
        <v>0</v>
      </c>
      <c r="L16" s="282" t="str">
        <f>IF('表紙'!$P$1="金あり","業務原価×β/(1-β)　β＝"&amp;M16&amp;"%","業務原価×β/(1-β)　β＝●%")</f>
        <v>業務原価×β/(1-β)　β＝●%</v>
      </c>
      <c r="M16" s="281"/>
      <c r="N16" s="120"/>
      <c r="R16" s="120"/>
      <c r="T16" s="123"/>
    </row>
    <row r="17" spans="1:18" ht="21.75" customHeight="1">
      <c r="A17" s="139"/>
      <c r="B17" s="140"/>
      <c r="C17" s="140"/>
      <c r="D17" s="140"/>
      <c r="E17" s="112"/>
      <c r="F17" s="112"/>
      <c r="G17" s="141"/>
      <c r="H17" s="152"/>
      <c r="I17" s="19"/>
      <c r="J17" s="151"/>
      <c r="K17" s="176"/>
      <c r="L17" s="285"/>
      <c r="R17" s="120"/>
    </row>
    <row r="18" spans="1:12" ht="21.75" customHeight="1">
      <c r="A18" s="139"/>
      <c r="B18" s="140"/>
      <c r="C18" s="140"/>
      <c r="D18" s="140"/>
      <c r="E18" s="112"/>
      <c r="F18" s="112"/>
      <c r="G18" s="141"/>
      <c r="H18" s="152"/>
      <c r="I18" s="19"/>
      <c r="J18" s="151"/>
      <c r="K18" s="151"/>
      <c r="L18" s="285"/>
    </row>
    <row r="19" spans="1:12" s="3" customFormat="1" ht="21.75" customHeight="1">
      <c r="A19" s="153"/>
      <c r="B19" s="154" t="s">
        <v>43</v>
      </c>
      <c r="C19" s="154"/>
      <c r="D19" s="154"/>
      <c r="E19" s="129"/>
      <c r="F19" s="129"/>
      <c r="G19" s="155"/>
      <c r="H19" s="156">
        <v>1</v>
      </c>
      <c r="I19" s="22" t="s">
        <v>0</v>
      </c>
      <c r="J19" s="157"/>
      <c r="K19" s="293">
        <f>K16+K3</f>
        <v>0</v>
      </c>
      <c r="L19" s="286" t="s">
        <v>39</v>
      </c>
    </row>
    <row r="20" ht="21.75" customHeight="1">
      <c r="L20" s="4"/>
    </row>
    <row r="21" ht="24.75" customHeight="1"/>
    <row r="22" spans="1:12" s="3" customFormat="1" ht="24.75" customHeight="1">
      <c r="A22" s="20"/>
      <c r="B22" s="20"/>
      <c r="C22" s="20"/>
      <c r="D22" s="20"/>
      <c r="E22" s="1"/>
      <c r="F22" s="1"/>
      <c r="G22" s="1"/>
      <c r="H22" s="1"/>
      <c r="I22" s="4"/>
      <c r="J22" s="2"/>
      <c r="K22" s="2"/>
      <c r="L22" s="1"/>
    </row>
  </sheetData>
  <sheetProtection/>
  <mergeCells count="2">
    <mergeCell ref="A1:K1"/>
    <mergeCell ref="A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rowBreaks count="1" manualBreakCount="1">
    <brk id="2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22"/>
  <sheetViews>
    <sheetView view="pageBreakPreview" zoomScaleSheetLayoutView="100" zoomScalePageLayoutView="0" workbookViewId="0" topLeftCell="A1">
      <selection activeCell="K17" sqref="K17"/>
    </sheetView>
  </sheetViews>
  <sheetFormatPr defaultColWidth="8.875" defaultRowHeight="13.5"/>
  <cols>
    <col min="1" max="4" width="4.50390625" style="20" customWidth="1"/>
    <col min="5" max="6" width="4.50390625" style="1" customWidth="1"/>
    <col min="7" max="7" width="40.50390625" style="1" customWidth="1"/>
    <col min="8" max="8" width="7.00390625" style="1" customWidth="1"/>
    <col min="9" max="9" width="5.375" style="4" customWidth="1"/>
    <col min="10" max="10" width="12.875" style="2" customWidth="1"/>
    <col min="11" max="11" width="17.375" style="2" customWidth="1"/>
    <col min="12" max="12" width="28.75390625" style="1" customWidth="1"/>
    <col min="13" max="16" width="8.875" style="60" customWidth="1"/>
    <col min="17" max="17" width="10.375" style="60" bestFit="1" customWidth="1"/>
    <col min="18" max="19" width="8.875" style="60" customWidth="1"/>
    <col min="20" max="20" width="9.875" style="60" bestFit="1" customWidth="1"/>
    <col min="21" max="16384" width="8.875" style="60" customWidth="1"/>
  </cols>
  <sheetData>
    <row r="1" spans="1:12" s="3" customFormat="1" ht="30" customHeight="1">
      <c r="A1" s="303" t="s">
        <v>48</v>
      </c>
      <c r="B1" s="303"/>
      <c r="C1" s="303"/>
      <c r="D1" s="303"/>
      <c r="E1" s="303"/>
      <c r="F1" s="303"/>
      <c r="G1" s="304"/>
      <c r="H1" s="304"/>
      <c r="I1" s="304"/>
      <c r="J1" s="304"/>
      <c r="K1" s="304"/>
      <c r="L1" s="23"/>
    </row>
    <row r="2" spans="1:12" s="3" customFormat="1" ht="21.75" customHeight="1">
      <c r="A2" s="305" t="s">
        <v>1</v>
      </c>
      <c r="B2" s="306"/>
      <c r="C2" s="306"/>
      <c r="D2" s="306"/>
      <c r="E2" s="307"/>
      <c r="F2" s="107"/>
      <c r="G2" s="116"/>
      <c r="H2" s="5" t="s">
        <v>2</v>
      </c>
      <c r="I2" s="5" t="s">
        <v>3</v>
      </c>
      <c r="J2" s="6" t="s">
        <v>4</v>
      </c>
      <c r="K2" s="6" t="s">
        <v>5</v>
      </c>
      <c r="L2" s="7" t="s">
        <v>6</v>
      </c>
    </row>
    <row r="3" spans="1:12" s="3" customFormat="1" ht="21.75" customHeight="1">
      <c r="A3" s="131" t="s">
        <v>30</v>
      </c>
      <c r="B3" s="132"/>
      <c r="C3" s="132"/>
      <c r="D3" s="132"/>
      <c r="E3" s="125"/>
      <c r="F3" s="125"/>
      <c r="G3" s="133"/>
      <c r="H3" s="134"/>
      <c r="I3" s="8"/>
      <c r="J3" s="135"/>
      <c r="K3" s="289">
        <f>K4+K13</f>
        <v>0</v>
      </c>
      <c r="L3" s="283" t="s">
        <v>37</v>
      </c>
    </row>
    <row r="4" spans="1:12" s="3" customFormat="1" ht="21.75" customHeight="1">
      <c r="A4" s="126"/>
      <c r="B4" s="127" t="s">
        <v>31</v>
      </c>
      <c r="C4" s="127"/>
      <c r="D4" s="127"/>
      <c r="E4" s="112"/>
      <c r="F4" s="112"/>
      <c r="G4" s="136"/>
      <c r="H4" s="137">
        <v>1</v>
      </c>
      <c r="I4" s="8" t="s">
        <v>0</v>
      </c>
      <c r="J4" s="135"/>
      <c r="K4" s="289">
        <f>K5+K10</f>
        <v>0</v>
      </c>
      <c r="L4" s="138" t="s">
        <v>38</v>
      </c>
    </row>
    <row r="5" spans="1:12" s="3" customFormat="1" ht="21.75" customHeight="1">
      <c r="A5" s="139"/>
      <c r="B5" s="140"/>
      <c r="C5" s="140" t="s">
        <v>32</v>
      </c>
      <c r="D5" s="140"/>
      <c r="E5" s="140"/>
      <c r="H5" s="137">
        <v>1</v>
      </c>
      <c r="I5" s="8" t="s">
        <v>0</v>
      </c>
      <c r="K5" s="294">
        <f>SUM(K6:K8)</f>
        <v>0</v>
      </c>
      <c r="L5" s="74" t="s">
        <v>91</v>
      </c>
    </row>
    <row r="6" spans="1:12" s="3" customFormat="1" ht="21.75" customHeight="1">
      <c r="A6" s="139"/>
      <c r="B6" s="140"/>
      <c r="C6" s="140"/>
      <c r="D6" s="140"/>
      <c r="E6" s="140"/>
      <c r="F6" s="140" t="s">
        <v>87</v>
      </c>
      <c r="G6" s="127" t="s">
        <v>84</v>
      </c>
      <c r="H6" s="137">
        <v>1</v>
      </c>
      <c r="I6" s="8" t="s">
        <v>0</v>
      </c>
      <c r="J6" s="142"/>
      <c r="K6" s="142">
        <f>IF('表紙'!$P$1="金あり",'内訳明細書R7'!K21,"")</f>
      </c>
      <c r="L6" s="237" t="s">
        <v>75</v>
      </c>
    </row>
    <row r="7" spans="1:12" s="3" customFormat="1" ht="21.75" customHeight="1">
      <c r="A7" s="139"/>
      <c r="B7" s="140"/>
      <c r="C7" s="140"/>
      <c r="D7" s="140"/>
      <c r="E7" s="140"/>
      <c r="F7" s="140" t="s">
        <v>88</v>
      </c>
      <c r="G7" s="127" t="s">
        <v>61</v>
      </c>
      <c r="H7" s="137">
        <v>1</v>
      </c>
      <c r="I7" s="8" t="s">
        <v>0</v>
      </c>
      <c r="J7" s="142"/>
      <c r="K7" s="142">
        <f>IF('表紙'!$P$1="金あり",'内訳明細書R7'!K34,"")</f>
      </c>
      <c r="L7" s="237" t="s">
        <v>75</v>
      </c>
    </row>
    <row r="8" spans="1:12" s="3" customFormat="1" ht="21.75" customHeight="1">
      <c r="A8" s="139"/>
      <c r="B8" s="140"/>
      <c r="C8" s="140"/>
      <c r="D8" s="140"/>
      <c r="E8" s="140"/>
      <c r="F8" s="140" t="s">
        <v>83</v>
      </c>
      <c r="G8" s="220" t="s">
        <v>62</v>
      </c>
      <c r="H8" s="137">
        <v>1</v>
      </c>
      <c r="I8" s="8" t="s">
        <v>0</v>
      </c>
      <c r="J8" s="142"/>
      <c r="K8" s="135">
        <f>IF('表紙'!$P$1="金あり",'内訳明細書R7'!K47,"")</f>
      </c>
      <c r="L8" s="237" t="s">
        <v>75</v>
      </c>
    </row>
    <row r="9" spans="1:12" s="3" customFormat="1" ht="21.75" customHeight="1">
      <c r="A9" s="139"/>
      <c r="B9" s="140"/>
      <c r="C9" s="140"/>
      <c r="D9" s="140"/>
      <c r="E9" s="140"/>
      <c r="F9" s="140"/>
      <c r="G9" s="141"/>
      <c r="H9" s="137"/>
      <c r="I9" s="8"/>
      <c r="J9" s="142"/>
      <c r="K9" s="135"/>
      <c r="L9" s="143"/>
    </row>
    <row r="10" spans="1:15" s="3" customFormat="1" ht="21.75" customHeight="1">
      <c r="A10" s="126" t="s">
        <v>19</v>
      </c>
      <c r="B10" s="127"/>
      <c r="C10" s="127" t="s">
        <v>34</v>
      </c>
      <c r="D10" s="127"/>
      <c r="E10" s="127"/>
      <c r="F10" s="127"/>
      <c r="G10" s="145"/>
      <c r="H10" s="137">
        <v>1</v>
      </c>
      <c r="I10" s="8" t="s">
        <v>0</v>
      </c>
      <c r="J10" s="142" t="s">
        <v>19</v>
      </c>
      <c r="K10" s="291">
        <f>SUM(K11:K11)</f>
        <v>0</v>
      </c>
      <c r="L10" s="73" t="s">
        <v>90</v>
      </c>
      <c r="O10" s="3" t="s">
        <v>18</v>
      </c>
    </row>
    <row r="11" spans="1:12" s="3" customFormat="1" ht="21.75" customHeight="1">
      <c r="A11" s="139" t="s">
        <v>19</v>
      </c>
      <c r="B11" s="140"/>
      <c r="C11" s="127"/>
      <c r="D11" s="127"/>
      <c r="E11" s="127"/>
      <c r="F11" s="112" t="s">
        <v>86</v>
      </c>
      <c r="G11" s="224" t="s">
        <v>63</v>
      </c>
      <c r="H11" s="137">
        <v>1</v>
      </c>
      <c r="I11" s="8" t="s">
        <v>0</v>
      </c>
      <c r="J11" s="177"/>
      <c r="K11" s="142">
        <f>IF('表紙'!$P$1="金あり",'内訳明細書R7'!K59,"")</f>
      </c>
      <c r="L11" s="237" t="s">
        <v>75</v>
      </c>
    </row>
    <row r="12" spans="1:12" s="3" customFormat="1" ht="21.75" customHeight="1">
      <c r="A12" s="139"/>
      <c r="B12" s="140"/>
      <c r="C12" s="140"/>
      <c r="D12" s="140"/>
      <c r="E12" s="128"/>
      <c r="F12" s="128"/>
      <c r="G12" s="145"/>
      <c r="H12" s="137"/>
      <c r="I12" s="8"/>
      <c r="J12" s="142"/>
      <c r="K12" s="176"/>
      <c r="L12" s="146"/>
    </row>
    <row r="13" spans="1:20" s="3" customFormat="1" ht="21.75" customHeight="1">
      <c r="A13" s="139"/>
      <c r="B13" s="140" t="s">
        <v>33</v>
      </c>
      <c r="C13" s="140"/>
      <c r="D13" s="140"/>
      <c r="E13" s="128"/>
      <c r="F13" s="128"/>
      <c r="G13" s="145"/>
      <c r="H13" s="137">
        <v>1</v>
      </c>
      <c r="I13" s="8" t="s">
        <v>0</v>
      </c>
      <c r="J13" s="177"/>
      <c r="K13" s="292">
        <f>ROUND(K5*'内訳書R6'!M13/100/(1-'内訳書R6'!M13/100),0)</f>
        <v>0</v>
      </c>
      <c r="L13" s="182" t="str">
        <f>'内訳書R6'!L13</f>
        <v>直接人件費×α/(1-α)　α＝●%</v>
      </c>
      <c r="N13" s="120"/>
      <c r="O13" s="60"/>
      <c r="P13" s="60"/>
      <c r="Q13" s="122"/>
      <c r="R13" s="120"/>
      <c r="S13" s="60"/>
      <c r="T13" s="123"/>
    </row>
    <row r="14" spans="1:12" ht="21.75" customHeight="1">
      <c r="A14" s="139"/>
      <c r="B14" s="140"/>
      <c r="C14" s="140"/>
      <c r="D14" s="140"/>
      <c r="E14" s="128"/>
      <c r="F14" s="128"/>
      <c r="G14" s="141"/>
      <c r="H14" s="137"/>
      <c r="I14" s="8"/>
      <c r="J14" s="177"/>
      <c r="K14" s="142"/>
      <c r="L14" s="178"/>
    </row>
    <row r="15" spans="1:12" ht="21.75" customHeight="1">
      <c r="A15" s="139"/>
      <c r="B15" s="140"/>
      <c r="C15" s="140"/>
      <c r="D15" s="140"/>
      <c r="E15" s="147"/>
      <c r="F15" s="148"/>
      <c r="G15" s="141"/>
      <c r="H15" s="137"/>
      <c r="I15" s="8"/>
      <c r="J15" s="238"/>
      <c r="K15" s="142"/>
      <c r="L15" s="287"/>
    </row>
    <row r="16" spans="1:20" ht="21.75" customHeight="1">
      <c r="A16" s="170" t="s">
        <v>36</v>
      </c>
      <c r="B16" s="140"/>
      <c r="C16" s="140"/>
      <c r="D16" s="140"/>
      <c r="E16" s="112"/>
      <c r="F16" s="112"/>
      <c r="G16" s="141"/>
      <c r="H16" s="137">
        <v>1</v>
      </c>
      <c r="I16" s="8" t="s">
        <v>0</v>
      </c>
      <c r="J16" s="177"/>
      <c r="K16" s="292">
        <f>ROUND(K3*'内訳書R6'!M16/100/(1-'内訳書R6'!M16/100),0)</f>
        <v>0</v>
      </c>
      <c r="L16" s="282" t="str">
        <f>'内訳書R6'!L16</f>
        <v>業務原価×β/(1-β)　β＝●%</v>
      </c>
      <c r="N16" s="120"/>
      <c r="Q16" s="121"/>
      <c r="R16" s="120"/>
      <c r="T16" s="123"/>
    </row>
    <row r="17" spans="1:18" ht="21.75" customHeight="1">
      <c r="A17" s="139"/>
      <c r="B17" s="140"/>
      <c r="C17" s="140"/>
      <c r="D17" s="140"/>
      <c r="E17" s="112"/>
      <c r="F17" s="112"/>
      <c r="G17" s="141"/>
      <c r="H17" s="152"/>
      <c r="I17" s="19"/>
      <c r="J17" s="151"/>
      <c r="K17" s="176"/>
      <c r="L17" s="285"/>
      <c r="R17" s="120"/>
    </row>
    <row r="18" spans="1:12" ht="21.75" customHeight="1">
      <c r="A18" s="139"/>
      <c r="B18" s="140"/>
      <c r="C18" s="140"/>
      <c r="D18" s="140"/>
      <c r="E18" s="112"/>
      <c r="F18" s="112"/>
      <c r="G18" s="141"/>
      <c r="H18" s="152"/>
      <c r="I18" s="19"/>
      <c r="J18" s="151"/>
      <c r="K18" s="151"/>
      <c r="L18" s="285"/>
    </row>
    <row r="19" spans="1:12" s="3" customFormat="1" ht="21.75" customHeight="1">
      <c r="A19" s="153"/>
      <c r="B19" s="154" t="s">
        <v>42</v>
      </c>
      <c r="C19" s="154"/>
      <c r="D19" s="154"/>
      <c r="E19" s="129"/>
      <c r="F19" s="129"/>
      <c r="G19" s="155"/>
      <c r="H19" s="156"/>
      <c r="I19" s="22"/>
      <c r="J19" s="157"/>
      <c r="K19" s="293">
        <f>K16+K3</f>
        <v>0</v>
      </c>
      <c r="L19" s="286" t="s">
        <v>39</v>
      </c>
    </row>
    <row r="20" ht="21.75" customHeight="1">
      <c r="L20" s="4"/>
    </row>
    <row r="21" ht="24.75" customHeight="1"/>
    <row r="22" spans="1:12" s="3" customFormat="1" ht="24.75" customHeight="1">
      <c r="A22" s="20"/>
      <c r="B22" s="20"/>
      <c r="C22" s="20"/>
      <c r="D22" s="20"/>
      <c r="E22" s="1"/>
      <c r="F22" s="1"/>
      <c r="G22" s="1"/>
      <c r="H22" s="1"/>
      <c r="I22" s="4"/>
      <c r="J22" s="2"/>
      <c r="K22" s="2"/>
      <c r="L22" s="1"/>
    </row>
  </sheetData>
  <sheetProtection/>
  <mergeCells count="2">
    <mergeCell ref="A1:K1"/>
    <mergeCell ref="A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rowBreaks count="1" manualBreakCount="1">
    <brk id="2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22"/>
  <sheetViews>
    <sheetView view="pageBreakPreview" zoomScaleSheetLayoutView="100" zoomScalePageLayoutView="0" workbookViewId="0" topLeftCell="A1">
      <selection activeCell="K17" sqref="K17"/>
    </sheetView>
  </sheetViews>
  <sheetFormatPr defaultColWidth="8.875" defaultRowHeight="13.5"/>
  <cols>
    <col min="1" max="4" width="4.50390625" style="20" customWidth="1"/>
    <col min="5" max="6" width="4.50390625" style="1" customWidth="1"/>
    <col min="7" max="7" width="40.50390625" style="1" customWidth="1"/>
    <col min="8" max="8" width="7.00390625" style="1" customWidth="1"/>
    <col min="9" max="9" width="5.375" style="4" customWidth="1"/>
    <col min="10" max="10" width="12.875" style="2" customWidth="1"/>
    <col min="11" max="11" width="17.375" style="2" customWidth="1"/>
    <col min="12" max="12" width="28.75390625" style="1" customWidth="1"/>
    <col min="13" max="16" width="8.875" style="60" customWidth="1"/>
    <col min="17" max="17" width="10.375" style="60" bestFit="1" customWidth="1"/>
    <col min="18" max="19" width="8.875" style="60" customWidth="1"/>
    <col min="20" max="20" width="9.875" style="60" bestFit="1" customWidth="1"/>
    <col min="21" max="16384" width="8.875" style="60" customWidth="1"/>
  </cols>
  <sheetData>
    <row r="1" spans="1:12" s="3" customFormat="1" ht="30" customHeight="1">
      <c r="A1" s="303" t="s">
        <v>49</v>
      </c>
      <c r="B1" s="303"/>
      <c r="C1" s="303"/>
      <c r="D1" s="303"/>
      <c r="E1" s="303"/>
      <c r="F1" s="303"/>
      <c r="G1" s="304"/>
      <c r="H1" s="304"/>
      <c r="I1" s="304"/>
      <c r="J1" s="304"/>
      <c r="K1" s="304"/>
      <c r="L1" s="23"/>
    </row>
    <row r="2" spans="1:12" s="3" customFormat="1" ht="21.75" customHeight="1">
      <c r="A2" s="305" t="s">
        <v>1</v>
      </c>
      <c r="B2" s="306"/>
      <c r="C2" s="306"/>
      <c r="D2" s="306"/>
      <c r="E2" s="307"/>
      <c r="F2" s="107"/>
      <c r="G2" s="116"/>
      <c r="H2" s="5" t="s">
        <v>2</v>
      </c>
      <c r="I2" s="5" t="s">
        <v>3</v>
      </c>
      <c r="J2" s="6" t="s">
        <v>4</v>
      </c>
      <c r="K2" s="6" t="s">
        <v>5</v>
      </c>
      <c r="L2" s="7" t="s">
        <v>6</v>
      </c>
    </row>
    <row r="3" spans="1:12" s="3" customFormat="1" ht="21.75" customHeight="1">
      <c r="A3" s="131" t="s">
        <v>30</v>
      </c>
      <c r="B3" s="132"/>
      <c r="C3" s="132"/>
      <c r="D3" s="132"/>
      <c r="E3" s="125"/>
      <c r="F3" s="125"/>
      <c r="G3" s="133"/>
      <c r="H3" s="134"/>
      <c r="I3" s="8"/>
      <c r="J3" s="135"/>
      <c r="K3" s="289">
        <f>K4+K13</f>
        <v>0</v>
      </c>
      <c r="L3" s="283" t="s">
        <v>37</v>
      </c>
    </row>
    <row r="4" spans="1:12" s="3" customFormat="1" ht="21.75" customHeight="1">
      <c r="A4" s="126"/>
      <c r="B4" s="127" t="s">
        <v>31</v>
      </c>
      <c r="C4" s="127"/>
      <c r="D4" s="127"/>
      <c r="E4" s="112"/>
      <c r="F4" s="112"/>
      <c r="G4" s="136"/>
      <c r="H4" s="137">
        <v>1</v>
      </c>
      <c r="I4" s="8" t="s">
        <v>0</v>
      </c>
      <c r="J4" s="135"/>
      <c r="K4" s="289">
        <f>K5+K10</f>
        <v>0</v>
      </c>
      <c r="L4" s="138" t="s">
        <v>38</v>
      </c>
    </row>
    <row r="5" spans="1:12" s="3" customFormat="1" ht="21.75" customHeight="1">
      <c r="A5" s="139"/>
      <c r="B5" s="140"/>
      <c r="C5" s="140" t="s">
        <v>32</v>
      </c>
      <c r="D5" s="140"/>
      <c r="E5" s="140"/>
      <c r="H5" s="137">
        <v>1</v>
      </c>
      <c r="I5" s="8" t="s">
        <v>0</v>
      </c>
      <c r="J5" s="225"/>
      <c r="K5" s="290">
        <f>SUM(K6:K7)</f>
        <v>0</v>
      </c>
      <c r="L5" s="143" t="s">
        <v>92</v>
      </c>
    </row>
    <row r="6" spans="1:12" s="3" customFormat="1" ht="21.75" customHeight="1">
      <c r="A6" s="126" t="s">
        <v>19</v>
      </c>
      <c r="B6" s="127"/>
      <c r="C6" s="127"/>
      <c r="D6" s="127"/>
      <c r="E6" s="127"/>
      <c r="F6" s="140" t="s">
        <v>88</v>
      </c>
      <c r="G6" s="141" t="s">
        <v>61</v>
      </c>
      <c r="H6" s="137">
        <v>1</v>
      </c>
      <c r="I6" s="8" t="s">
        <v>0</v>
      </c>
      <c r="J6" s="135"/>
      <c r="K6" s="135">
        <f>IF('表紙'!$P$1="金あり",'内訳明細書R8'!K21,"")</f>
      </c>
      <c r="L6" s="237" t="s">
        <v>76</v>
      </c>
    </row>
    <row r="7" spans="1:12" s="3" customFormat="1" ht="21.75" customHeight="1">
      <c r="A7" s="126"/>
      <c r="B7" s="127"/>
      <c r="C7" s="127"/>
      <c r="D7" s="127"/>
      <c r="E7" s="127"/>
      <c r="F7" s="140" t="s">
        <v>83</v>
      </c>
      <c r="G7" s="226" t="s">
        <v>62</v>
      </c>
      <c r="H7" s="137">
        <v>1</v>
      </c>
      <c r="I7" s="8" t="s">
        <v>0</v>
      </c>
      <c r="J7" s="142"/>
      <c r="K7" s="135">
        <f>IF('表紙'!$P$1="金あり",'内訳明細書R8'!K34,"")</f>
      </c>
      <c r="L7" s="237" t="s">
        <v>76</v>
      </c>
    </row>
    <row r="8" spans="1:12" s="3" customFormat="1" ht="21.75" customHeight="1">
      <c r="A8" s="126"/>
      <c r="B8" s="127"/>
      <c r="C8" s="127"/>
      <c r="D8" s="127"/>
      <c r="E8" s="127"/>
      <c r="F8" s="127"/>
      <c r="G8" s="141"/>
      <c r="H8" s="137"/>
      <c r="I8" s="8"/>
      <c r="J8" s="142"/>
      <c r="K8" s="142"/>
      <c r="L8" s="143"/>
    </row>
    <row r="9" spans="1:12" s="3" customFormat="1" ht="21.75" customHeight="1">
      <c r="A9" s="126"/>
      <c r="B9" s="127"/>
      <c r="C9" s="127"/>
      <c r="D9" s="127"/>
      <c r="E9" s="127"/>
      <c r="F9" s="127"/>
      <c r="G9" s="141"/>
      <c r="H9" s="137"/>
      <c r="I9" s="8"/>
      <c r="J9" s="142"/>
      <c r="K9" s="142"/>
      <c r="L9" s="143"/>
    </row>
    <row r="10" spans="1:15" s="3" customFormat="1" ht="21.75" customHeight="1">
      <c r="A10" s="126" t="s">
        <v>19</v>
      </c>
      <c r="B10" s="127"/>
      <c r="C10" s="127" t="s">
        <v>34</v>
      </c>
      <c r="D10" s="127"/>
      <c r="E10" s="127"/>
      <c r="F10" s="127"/>
      <c r="G10" s="145"/>
      <c r="H10" s="137">
        <v>1</v>
      </c>
      <c r="I10" s="8" t="s">
        <v>0</v>
      </c>
      <c r="J10" s="142" t="s">
        <v>19</v>
      </c>
      <c r="K10" s="292">
        <f>SUM(K11:K11)</f>
        <v>0</v>
      </c>
      <c r="L10" s="73" t="s">
        <v>90</v>
      </c>
      <c r="O10" s="3" t="s">
        <v>18</v>
      </c>
    </row>
    <row r="11" spans="1:12" s="3" customFormat="1" ht="21.75" customHeight="1">
      <c r="A11" s="139" t="s">
        <v>19</v>
      </c>
      <c r="B11" s="140"/>
      <c r="C11" s="127"/>
      <c r="D11" s="127"/>
      <c r="E11" s="127"/>
      <c r="F11" s="112" t="s">
        <v>86</v>
      </c>
      <c r="G11" s="224" t="s">
        <v>63</v>
      </c>
      <c r="H11" s="137">
        <v>1</v>
      </c>
      <c r="I11" s="8" t="s">
        <v>0</v>
      </c>
      <c r="J11" s="177"/>
      <c r="K11" s="142">
        <f>IF('表紙'!$P$1="金あり",'内訳明細書R8'!K46,"")</f>
      </c>
      <c r="L11" s="237" t="s">
        <v>76</v>
      </c>
    </row>
    <row r="12" spans="1:12" s="3" customFormat="1" ht="21.75" customHeight="1">
      <c r="A12" s="139"/>
      <c r="B12" s="140"/>
      <c r="C12" s="140"/>
      <c r="D12" s="140"/>
      <c r="E12" s="128"/>
      <c r="F12" s="128"/>
      <c r="G12" s="145"/>
      <c r="H12" s="137"/>
      <c r="I12" s="8"/>
      <c r="J12" s="142"/>
      <c r="K12" s="181"/>
      <c r="L12" s="146"/>
    </row>
    <row r="13" spans="1:20" s="3" customFormat="1" ht="21.75" customHeight="1">
      <c r="A13" s="139"/>
      <c r="B13" s="140" t="s">
        <v>33</v>
      </c>
      <c r="C13" s="140"/>
      <c r="D13" s="140"/>
      <c r="E13" s="128"/>
      <c r="F13" s="128"/>
      <c r="G13" s="145"/>
      <c r="H13" s="137">
        <v>1</v>
      </c>
      <c r="I13" s="8" t="s">
        <v>0</v>
      </c>
      <c r="J13" s="177"/>
      <c r="K13" s="292">
        <f>ROUND(K5*'内訳書R6'!M13/100/(1-'内訳書R6'!M13/100),0)</f>
        <v>0</v>
      </c>
      <c r="L13" s="182" t="str">
        <f>'内訳書R6'!L13</f>
        <v>直接人件費×α/(1-α)　α＝●%</v>
      </c>
      <c r="N13" s="120"/>
      <c r="O13" s="60"/>
      <c r="P13" s="60"/>
      <c r="Q13" s="122"/>
      <c r="R13" s="120"/>
      <c r="S13" s="60"/>
      <c r="T13" s="123"/>
    </row>
    <row r="14" spans="1:12" ht="21.75" customHeight="1">
      <c r="A14" s="139"/>
      <c r="B14" s="140"/>
      <c r="C14" s="140"/>
      <c r="D14" s="140"/>
      <c r="E14" s="128"/>
      <c r="F14" s="128"/>
      <c r="G14" s="141"/>
      <c r="H14" s="137"/>
      <c r="I14" s="8"/>
      <c r="J14" s="177"/>
      <c r="K14" s="142"/>
      <c r="L14" s="178"/>
    </row>
    <row r="15" spans="1:12" ht="21.75" customHeight="1">
      <c r="A15" s="139"/>
      <c r="B15" s="140"/>
      <c r="C15" s="140"/>
      <c r="D15" s="140"/>
      <c r="E15" s="147"/>
      <c r="F15" s="148"/>
      <c r="G15" s="141"/>
      <c r="H15" s="137"/>
      <c r="I15" s="8"/>
      <c r="J15" s="238"/>
      <c r="K15" s="142"/>
      <c r="L15" s="287"/>
    </row>
    <row r="16" spans="1:20" ht="21.75" customHeight="1">
      <c r="A16" s="170" t="s">
        <v>36</v>
      </c>
      <c r="B16" s="140"/>
      <c r="C16" s="140"/>
      <c r="D16" s="140"/>
      <c r="E16" s="112"/>
      <c r="F16" s="112"/>
      <c r="G16" s="141"/>
      <c r="H16" s="137">
        <v>1</v>
      </c>
      <c r="I16" s="8" t="s">
        <v>0</v>
      </c>
      <c r="J16" s="177"/>
      <c r="K16" s="292">
        <f>ROUND(K3*'内訳書R6'!M16/100/(1-'内訳書R6'!M16/100),0)</f>
        <v>0</v>
      </c>
      <c r="L16" s="282" t="str">
        <f>'内訳書R6'!L16</f>
        <v>業務原価×β/(1-β)　β＝●%</v>
      </c>
      <c r="N16" s="120"/>
      <c r="Q16" s="121"/>
      <c r="R16" s="120"/>
      <c r="T16" s="123"/>
    </row>
    <row r="17" spans="1:18" ht="21.75" customHeight="1">
      <c r="A17" s="139"/>
      <c r="B17" s="140"/>
      <c r="C17" s="140"/>
      <c r="D17" s="140"/>
      <c r="E17" s="112"/>
      <c r="F17" s="112"/>
      <c r="G17" s="141"/>
      <c r="H17" s="152"/>
      <c r="I17" s="19"/>
      <c r="J17" s="151"/>
      <c r="K17" s="176"/>
      <c r="L17" s="285"/>
      <c r="R17" s="120"/>
    </row>
    <row r="18" spans="1:12" ht="21.75" customHeight="1">
      <c r="A18" s="139"/>
      <c r="B18" s="140"/>
      <c r="C18" s="140"/>
      <c r="D18" s="140"/>
      <c r="E18" s="112"/>
      <c r="F18" s="112"/>
      <c r="G18" s="141"/>
      <c r="H18" s="152"/>
      <c r="I18" s="19"/>
      <c r="J18" s="151"/>
      <c r="K18" s="151"/>
      <c r="L18" s="285"/>
    </row>
    <row r="19" spans="1:12" s="3" customFormat="1" ht="21.75" customHeight="1">
      <c r="A19" s="153"/>
      <c r="B19" s="154" t="s">
        <v>42</v>
      </c>
      <c r="C19" s="154"/>
      <c r="D19" s="154"/>
      <c r="E19" s="129"/>
      <c r="F19" s="129"/>
      <c r="G19" s="155"/>
      <c r="H19" s="156"/>
      <c r="I19" s="22"/>
      <c r="J19" s="157"/>
      <c r="K19" s="293">
        <f>K16+K3</f>
        <v>0</v>
      </c>
      <c r="L19" s="286" t="s">
        <v>39</v>
      </c>
    </row>
    <row r="20" ht="21.75" customHeight="1">
      <c r="L20" s="4"/>
    </row>
    <row r="21" ht="24.75" customHeight="1"/>
    <row r="22" spans="1:12" s="3" customFormat="1" ht="24.75" customHeight="1">
      <c r="A22" s="20"/>
      <c r="B22" s="20"/>
      <c r="C22" s="20"/>
      <c r="D22" s="20"/>
      <c r="E22" s="1"/>
      <c r="F22" s="1"/>
      <c r="G22" s="1"/>
      <c r="H22" s="1"/>
      <c r="I22" s="4"/>
      <c r="J22" s="2"/>
      <c r="K22" s="2"/>
      <c r="L22" s="1"/>
    </row>
  </sheetData>
  <sheetProtection/>
  <mergeCells count="2">
    <mergeCell ref="A1:K1"/>
    <mergeCell ref="A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rowBreaks count="1" manualBreakCount="1">
    <brk id="2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22"/>
  <sheetViews>
    <sheetView view="pageBreakPreview" zoomScaleSheetLayoutView="100" zoomScalePageLayoutView="0" workbookViewId="0" topLeftCell="A1">
      <selection activeCell="K17" sqref="K17"/>
    </sheetView>
  </sheetViews>
  <sheetFormatPr defaultColWidth="8.875" defaultRowHeight="13.5"/>
  <cols>
    <col min="1" max="4" width="4.50390625" style="20" customWidth="1"/>
    <col min="5" max="6" width="4.50390625" style="1" customWidth="1"/>
    <col min="7" max="7" width="40.50390625" style="1" customWidth="1"/>
    <col min="8" max="8" width="7.00390625" style="1" customWidth="1"/>
    <col min="9" max="9" width="5.375" style="4" customWidth="1"/>
    <col min="10" max="10" width="12.875" style="2" customWidth="1"/>
    <col min="11" max="11" width="17.375" style="2" customWidth="1"/>
    <col min="12" max="12" width="28.75390625" style="1" customWidth="1"/>
    <col min="13" max="16" width="8.875" style="60" customWidth="1"/>
    <col min="17" max="17" width="10.375" style="60" bestFit="1" customWidth="1"/>
    <col min="18" max="19" width="8.875" style="60" customWidth="1"/>
    <col min="20" max="20" width="9.875" style="60" bestFit="1" customWidth="1"/>
    <col min="21" max="16384" width="8.875" style="60" customWidth="1"/>
  </cols>
  <sheetData>
    <row r="1" spans="1:12" s="3" customFormat="1" ht="30" customHeight="1">
      <c r="A1" s="303" t="s">
        <v>50</v>
      </c>
      <c r="B1" s="303"/>
      <c r="C1" s="303"/>
      <c r="D1" s="303"/>
      <c r="E1" s="303"/>
      <c r="F1" s="303"/>
      <c r="G1" s="304"/>
      <c r="H1" s="304"/>
      <c r="I1" s="304"/>
      <c r="J1" s="304"/>
      <c r="K1" s="304"/>
      <c r="L1" s="23"/>
    </row>
    <row r="2" spans="1:12" s="3" customFormat="1" ht="21.75" customHeight="1">
      <c r="A2" s="305" t="s">
        <v>1</v>
      </c>
      <c r="B2" s="306"/>
      <c r="C2" s="306"/>
      <c r="D2" s="306"/>
      <c r="E2" s="307"/>
      <c r="F2" s="107"/>
      <c r="G2" s="116"/>
      <c r="H2" s="5" t="s">
        <v>2</v>
      </c>
      <c r="I2" s="5" t="s">
        <v>3</v>
      </c>
      <c r="J2" s="6" t="s">
        <v>4</v>
      </c>
      <c r="K2" s="6" t="s">
        <v>5</v>
      </c>
      <c r="L2" s="7" t="s">
        <v>6</v>
      </c>
    </row>
    <row r="3" spans="1:12" s="3" customFormat="1" ht="21.75" customHeight="1">
      <c r="A3" s="131" t="s">
        <v>30</v>
      </c>
      <c r="B3" s="132"/>
      <c r="C3" s="132"/>
      <c r="D3" s="132"/>
      <c r="E3" s="125"/>
      <c r="F3" s="125"/>
      <c r="G3" s="133"/>
      <c r="H3" s="134"/>
      <c r="I3" s="8"/>
      <c r="J3" s="135"/>
      <c r="K3" s="289">
        <f>K4+K13</f>
        <v>0</v>
      </c>
      <c r="L3" s="283" t="s">
        <v>37</v>
      </c>
    </row>
    <row r="4" spans="1:12" s="3" customFormat="1" ht="21.75" customHeight="1">
      <c r="A4" s="126"/>
      <c r="B4" s="127" t="s">
        <v>31</v>
      </c>
      <c r="C4" s="127"/>
      <c r="D4" s="127"/>
      <c r="E4" s="112"/>
      <c r="F4" s="112"/>
      <c r="G4" s="136"/>
      <c r="H4" s="137">
        <v>1</v>
      </c>
      <c r="I4" s="8" t="s">
        <v>0</v>
      </c>
      <c r="J4" s="135"/>
      <c r="K4" s="289">
        <f>K5+K10</f>
        <v>0</v>
      </c>
      <c r="L4" s="138" t="s">
        <v>38</v>
      </c>
    </row>
    <row r="5" spans="1:12" s="3" customFormat="1" ht="21.75" customHeight="1">
      <c r="A5" s="139"/>
      <c r="B5" s="140"/>
      <c r="C5" s="140" t="s">
        <v>32</v>
      </c>
      <c r="D5" s="140"/>
      <c r="E5" s="140"/>
      <c r="H5" s="137">
        <v>1</v>
      </c>
      <c r="I5" s="8" t="s">
        <v>0</v>
      </c>
      <c r="J5" s="225"/>
      <c r="K5" s="290">
        <f>SUM(K6:K7)</f>
        <v>0</v>
      </c>
      <c r="L5" s="143" t="s">
        <v>92</v>
      </c>
    </row>
    <row r="6" spans="1:12" s="3" customFormat="1" ht="21.75" customHeight="1">
      <c r="A6" s="126" t="s">
        <v>19</v>
      </c>
      <c r="B6" s="127"/>
      <c r="C6" s="127"/>
      <c r="D6" s="127"/>
      <c r="E6" s="127"/>
      <c r="F6" s="140" t="s">
        <v>88</v>
      </c>
      <c r="G6" s="141" t="s">
        <v>61</v>
      </c>
      <c r="H6" s="137">
        <v>1</v>
      </c>
      <c r="I6" s="8" t="s">
        <v>0</v>
      </c>
      <c r="J6" s="135"/>
      <c r="K6" s="135">
        <f>IF('表紙'!$P$1="金あり",'内訳明細書R9'!K21,"")</f>
      </c>
      <c r="L6" s="237" t="s">
        <v>77</v>
      </c>
    </row>
    <row r="7" spans="1:12" s="3" customFormat="1" ht="21.75" customHeight="1">
      <c r="A7" s="126"/>
      <c r="B7" s="127"/>
      <c r="C7" s="127"/>
      <c r="D7" s="127"/>
      <c r="E7" s="127"/>
      <c r="F7" s="140" t="s">
        <v>83</v>
      </c>
      <c r="G7" s="226" t="s">
        <v>62</v>
      </c>
      <c r="H7" s="137">
        <v>1</v>
      </c>
      <c r="I7" s="8" t="s">
        <v>0</v>
      </c>
      <c r="J7" s="142"/>
      <c r="K7" s="135">
        <f>IF('表紙'!$P$1="金あり",'内訳明細書R9'!K34,"")</f>
      </c>
      <c r="L7" s="237" t="s">
        <v>77</v>
      </c>
    </row>
    <row r="8" spans="1:12" s="3" customFormat="1" ht="21.75" customHeight="1">
      <c r="A8" s="126"/>
      <c r="B8" s="127"/>
      <c r="C8" s="127"/>
      <c r="D8" s="127"/>
      <c r="E8" s="127"/>
      <c r="F8" s="127"/>
      <c r="G8" s="141"/>
      <c r="H8" s="137"/>
      <c r="I8" s="8"/>
      <c r="J8" s="142"/>
      <c r="K8" s="142"/>
      <c r="L8" s="143"/>
    </row>
    <row r="9" spans="1:12" s="3" customFormat="1" ht="21.75" customHeight="1">
      <c r="A9" s="126"/>
      <c r="B9" s="127"/>
      <c r="C9" s="127"/>
      <c r="D9" s="127"/>
      <c r="E9" s="127"/>
      <c r="F9" s="127"/>
      <c r="G9" s="141"/>
      <c r="H9" s="137"/>
      <c r="I9" s="8"/>
      <c r="J9" s="142"/>
      <c r="K9" s="142"/>
      <c r="L9" s="143"/>
    </row>
    <row r="10" spans="1:15" s="3" customFormat="1" ht="21.75" customHeight="1">
      <c r="A10" s="126" t="s">
        <v>19</v>
      </c>
      <c r="B10" s="127"/>
      <c r="C10" s="127" t="s">
        <v>34</v>
      </c>
      <c r="D10" s="127"/>
      <c r="E10" s="127"/>
      <c r="F10" s="127"/>
      <c r="G10" s="145"/>
      <c r="H10" s="137">
        <v>1</v>
      </c>
      <c r="I10" s="8" t="s">
        <v>0</v>
      </c>
      <c r="J10" s="142" t="s">
        <v>19</v>
      </c>
      <c r="K10" s="292">
        <f>SUM(K11:K11)</f>
        <v>0</v>
      </c>
      <c r="L10" s="73" t="s">
        <v>90</v>
      </c>
      <c r="O10" s="3" t="s">
        <v>18</v>
      </c>
    </row>
    <row r="11" spans="1:12" s="3" customFormat="1" ht="21.75" customHeight="1">
      <c r="A11" s="139" t="s">
        <v>19</v>
      </c>
      <c r="B11" s="140"/>
      <c r="C11" s="127"/>
      <c r="D11" s="127"/>
      <c r="E11" s="127"/>
      <c r="F11" s="112" t="s">
        <v>86</v>
      </c>
      <c r="G11" s="224" t="s">
        <v>63</v>
      </c>
      <c r="H11" s="137">
        <v>1</v>
      </c>
      <c r="I11" s="8" t="s">
        <v>0</v>
      </c>
      <c r="J11" s="177"/>
      <c r="K11" s="142">
        <f>IF('表紙'!$P$1="金あり",'内訳明細書R9'!K46,"")</f>
      </c>
      <c r="L11" s="237" t="s">
        <v>77</v>
      </c>
    </row>
    <row r="12" spans="1:12" s="3" customFormat="1" ht="21.75" customHeight="1">
      <c r="A12" s="139"/>
      <c r="B12" s="140"/>
      <c r="C12" s="140"/>
      <c r="D12" s="140"/>
      <c r="E12" s="128"/>
      <c r="F12" s="128"/>
      <c r="G12" s="145"/>
      <c r="H12" s="137"/>
      <c r="I12" s="8"/>
      <c r="J12" s="142"/>
      <c r="K12" s="181"/>
      <c r="L12" s="146"/>
    </row>
    <row r="13" spans="1:20" s="3" customFormat="1" ht="21.75" customHeight="1">
      <c r="A13" s="139"/>
      <c r="B13" s="140" t="s">
        <v>33</v>
      </c>
      <c r="C13" s="140"/>
      <c r="D13" s="140"/>
      <c r="E13" s="128"/>
      <c r="F13" s="128"/>
      <c r="G13" s="145"/>
      <c r="H13" s="137">
        <v>1</v>
      </c>
      <c r="I13" s="8" t="s">
        <v>0</v>
      </c>
      <c r="J13" s="177"/>
      <c r="K13" s="292">
        <f>ROUND(K5*'内訳書R6'!M13/100/(1-'内訳書R6'!M13/100),0)</f>
        <v>0</v>
      </c>
      <c r="L13" s="182" t="str">
        <f>'内訳書R6'!L13</f>
        <v>直接人件費×α/(1-α)　α＝●%</v>
      </c>
      <c r="N13" s="120"/>
      <c r="O13" s="60"/>
      <c r="P13" s="60"/>
      <c r="Q13" s="122"/>
      <c r="R13" s="120"/>
      <c r="S13" s="60"/>
      <c r="T13" s="123"/>
    </row>
    <row r="14" spans="1:12" ht="21.75" customHeight="1">
      <c r="A14" s="139"/>
      <c r="B14" s="140"/>
      <c r="C14" s="140"/>
      <c r="D14" s="140"/>
      <c r="E14" s="128"/>
      <c r="F14" s="128"/>
      <c r="G14" s="141"/>
      <c r="H14" s="137"/>
      <c r="I14" s="8"/>
      <c r="J14" s="177"/>
      <c r="K14" s="142"/>
      <c r="L14" s="178"/>
    </row>
    <row r="15" spans="1:12" ht="21.75" customHeight="1">
      <c r="A15" s="139"/>
      <c r="B15" s="140"/>
      <c r="C15" s="140"/>
      <c r="D15" s="140"/>
      <c r="E15" s="147"/>
      <c r="F15" s="148"/>
      <c r="G15" s="141"/>
      <c r="H15" s="137"/>
      <c r="I15" s="8"/>
      <c r="J15" s="238"/>
      <c r="K15" s="142"/>
      <c r="L15" s="287"/>
    </row>
    <row r="16" spans="1:20" ht="21.75" customHeight="1">
      <c r="A16" s="170" t="s">
        <v>36</v>
      </c>
      <c r="B16" s="140"/>
      <c r="C16" s="140"/>
      <c r="D16" s="140"/>
      <c r="E16" s="112"/>
      <c r="F16" s="112"/>
      <c r="G16" s="141"/>
      <c r="H16" s="137">
        <v>1</v>
      </c>
      <c r="I16" s="8" t="s">
        <v>0</v>
      </c>
      <c r="J16" s="177"/>
      <c r="K16" s="292">
        <f>ROUND(K3*'内訳書R6'!M16/100/(1-'内訳書R6'!M16/100),0)</f>
        <v>0</v>
      </c>
      <c r="L16" s="282" t="str">
        <f>'内訳書R6'!L16</f>
        <v>業務原価×β/(1-β)　β＝●%</v>
      </c>
      <c r="N16" s="120"/>
      <c r="Q16" s="121"/>
      <c r="R16" s="120"/>
      <c r="T16" s="123"/>
    </row>
    <row r="17" spans="1:18" ht="21.75" customHeight="1">
      <c r="A17" s="139"/>
      <c r="B17" s="140"/>
      <c r="C17" s="140"/>
      <c r="D17" s="140"/>
      <c r="E17" s="112"/>
      <c r="F17" s="112"/>
      <c r="G17" s="141"/>
      <c r="H17" s="152"/>
      <c r="I17" s="19"/>
      <c r="J17" s="151"/>
      <c r="K17" s="176"/>
      <c r="L17" s="285"/>
      <c r="R17" s="120"/>
    </row>
    <row r="18" spans="1:12" ht="21.75" customHeight="1">
      <c r="A18" s="139"/>
      <c r="B18" s="140"/>
      <c r="C18" s="140"/>
      <c r="D18" s="140"/>
      <c r="E18" s="112"/>
      <c r="F18" s="112"/>
      <c r="G18" s="141"/>
      <c r="H18" s="152"/>
      <c r="I18" s="19"/>
      <c r="J18" s="151"/>
      <c r="K18" s="151"/>
      <c r="L18" s="285"/>
    </row>
    <row r="19" spans="1:12" s="3" customFormat="1" ht="21.75" customHeight="1">
      <c r="A19" s="153"/>
      <c r="B19" s="154" t="s">
        <v>42</v>
      </c>
      <c r="C19" s="154"/>
      <c r="D19" s="154"/>
      <c r="E19" s="129"/>
      <c r="F19" s="129"/>
      <c r="G19" s="155"/>
      <c r="H19" s="156"/>
      <c r="I19" s="22"/>
      <c r="J19" s="157"/>
      <c r="K19" s="293">
        <f>K16+K3</f>
        <v>0</v>
      </c>
      <c r="L19" s="286" t="s">
        <v>39</v>
      </c>
    </row>
    <row r="20" ht="21.75" customHeight="1">
      <c r="L20" s="4"/>
    </row>
    <row r="21" ht="24.75" customHeight="1"/>
    <row r="22" spans="1:12" s="3" customFormat="1" ht="24.75" customHeight="1">
      <c r="A22" s="20"/>
      <c r="B22" s="20"/>
      <c r="C22" s="20"/>
      <c r="D22" s="20"/>
      <c r="E22" s="1"/>
      <c r="F22" s="1"/>
      <c r="G22" s="1"/>
      <c r="H22" s="1"/>
      <c r="I22" s="4"/>
      <c r="J22" s="2"/>
      <c r="K22" s="2"/>
      <c r="L22" s="1"/>
    </row>
  </sheetData>
  <sheetProtection/>
  <mergeCells count="2">
    <mergeCell ref="A1:K1"/>
    <mergeCell ref="A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rowBreaks count="1" manualBreakCount="1">
    <brk id="2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22"/>
  <sheetViews>
    <sheetView view="pageBreakPreview" zoomScaleSheetLayoutView="100" zoomScalePageLayoutView="0" workbookViewId="0" topLeftCell="A1">
      <selection activeCell="K17" sqref="K17"/>
    </sheetView>
  </sheetViews>
  <sheetFormatPr defaultColWidth="8.875" defaultRowHeight="13.5"/>
  <cols>
    <col min="1" max="4" width="4.50390625" style="20" customWidth="1"/>
    <col min="5" max="6" width="4.50390625" style="1" customWidth="1"/>
    <col min="7" max="7" width="40.50390625" style="1" customWidth="1"/>
    <col min="8" max="8" width="7.00390625" style="1" customWidth="1"/>
    <col min="9" max="9" width="5.375" style="4" customWidth="1"/>
    <col min="10" max="10" width="12.875" style="2" customWidth="1"/>
    <col min="11" max="11" width="17.375" style="2" customWidth="1"/>
    <col min="12" max="12" width="28.75390625" style="1" customWidth="1"/>
    <col min="13" max="16" width="8.875" style="60" customWidth="1"/>
    <col min="17" max="17" width="10.375" style="60" bestFit="1" customWidth="1"/>
    <col min="18" max="19" width="8.875" style="60" customWidth="1"/>
    <col min="20" max="20" width="9.875" style="60" bestFit="1" customWidth="1"/>
    <col min="21" max="16384" width="8.875" style="60" customWidth="1"/>
  </cols>
  <sheetData>
    <row r="1" spans="1:12" s="3" customFormat="1" ht="30" customHeight="1">
      <c r="A1" s="303" t="s">
        <v>51</v>
      </c>
      <c r="B1" s="303"/>
      <c r="C1" s="303"/>
      <c r="D1" s="303"/>
      <c r="E1" s="303"/>
      <c r="F1" s="303"/>
      <c r="G1" s="304"/>
      <c r="H1" s="304"/>
      <c r="I1" s="304"/>
      <c r="J1" s="304"/>
      <c r="K1" s="304"/>
      <c r="L1" s="23"/>
    </row>
    <row r="2" spans="1:12" s="3" customFormat="1" ht="21.75" customHeight="1">
      <c r="A2" s="305" t="s">
        <v>1</v>
      </c>
      <c r="B2" s="306"/>
      <c r="C2" s="306"/>
      <c r="D2" s="306"/>
      <c r="E2" s="307"/>
      <c r="F2" s="107"/>
      <c r="G2" s="116"/>
      <c r="H2" s="5" t="s">
        <v>2</v>
      </c>
      <c r="I2" s="5" t="s">
        <v>3</v>
      </c>
      <c r="J2" s="6" t="s">
        <v>4</v>
      </c>
      <c r="K2" s="6" t="s">
        <v>5</v>
      </c>
      <c r="L2" s="7" t="s">
        <v>6</v>
      </c>
    </row>
    <row r="3" spans="1:12" s="3" customFormat="1" ht="21.75" customHeight="1">
      <c r="A3" s="131" t="s">
        <v>30</v>
      </c>
      <c r="B3" s="132"/>
      <c r="C3" s="132"/>
      <c r="D3" s="132"/>
      <c r="E3" s="125"/>
      <c r="F3" s="125"/>
      <c r="G3" s="133"/>
      <c r="H3" s="134"/>
      <c r="I3" s="8"/>
      <c r="J3" s="135"/>
      <c r="K3" s="289">
        <f>K4+K13</f>
        <v>0</v>
      </c>
      <c r="L3" s="283" t="s">
        <v>37</v>
      </c>
    </row>
    <row r="4" spans="1:12" s="3" customFormat="1" ht="21.75" customHeight="1">
      <c r="A4" s="126"/>
      <c r="B4" s="127" t="s">
        <v>31</v>
      </c>
      <c r="C4" s="127"/>
      <c r="D4" s="127"/>
      <c r="E4" s="112"/>
      <c r="F4" s="112"/>
      <c r="G4" s="136"/>
      <c r="H4" s="137">
        <v>1</v>
      </c>
      <c r="I4" s="8" t="s">
        <v>0</v>
      </c>
      <c r="J4" s="135"/>
      <c r="K4" s="289">
        <f>K5+K10</f>
        <v>0</v>
      </c>
      <c r="L4" s="138" t="s">
        <v>38</v>
      </c>
    </row>
    <row r="5" spans="1:12" s="3" customFormat="1" ht="21.75" customHeight="1">
      <c r="A5" s="139"/>
      <c r="B5" s="140"/>
      <c r="C5" s="140" t="s">
        <v>32</v>
      </c>
      <c r="D5" s="140"/>
      <c r="E5" s="140"/>
      <c r="H5" s="137">
        <v>1</v>
      </c>
      <c r="I5" s="8" t="s">
        <v>0</v>
      </c>
      <c r="J5" s="142"/>
      <c r="K5" s="289">
        <f>SUM(K6:K8)</f>
        <v>0</v>
      </c>
      <c r="L5" s="143" t="s">
        <v>93</v>
      </c>
    </row>
    <row r="6" spans="1:12" s="3" customFormat="1" ht="21.75" customHeight="1">
      <c r="A6" s="126" t="s">
        <v>19</v>
      </c>
      <c r="B6" s="127"/>
      <c r="C6" s="127"/>
      <c r="D6" s="127"/>
      <c r="E6" s="127"/>
      <c r="F6" s="140" t="s">
        <v>88</v>
      </c>
      <c r="G6" s="127" t="s">
        <v>61</v>
      </c>
      <c r="H6" s="137">
        <v>1</v>
      </c>
      <c r="I6" s="8" t="s">
        <v>0</v>
      </c>
      <c r="K6" s="253">
        <f>IF('表紙'!$P$1="金あり",'内訳明細書R10'!K21,"")</f>
      </c>
      <c r="L6" s="237" t="s">
        <v>78</v>
      </c>
    </row>
    <row r="7" spans="1:12" s="3" customFormat="1" ht="21.75" customHeight="1">
      <c r="A7" s="126"/>
      <c r="B7" s="127"/>
      <c r="C7" s="127"/>
      <c r="D7" s="127"/>
      <c r="E7" s="127"/>
      <c r="F7" s="140" t="s">
        <v>83</v>
      </c>
      <c r="G7" s="220" t="s">
        <v>62</v>
      </c>
      <c r="H7" s="137">
        <v>1</v>
      </c>
      <c r="I7" s="8" t="s">
        <v>0</v>
      </c>
      <c r="J7" s="142"/>
      <c r="K7" s="135">
        <f>IF('表紙'!$P$1="金あり",'内訳明細書R10'!K34,"")</f>
      </c>
      <c r="L7" s="237" t="s">
        <v>78</v>
      </c>
    </row>
    <row r="8" spans="1:12" s="3" customFormat="1" ht="21.75" customHeight="1">
      <c r="A8" s="126"/>
      <c r="B8" s="127"/>
      <c r="C8" s="127"/>
      <c r="D8" s="127"/>
      <c r="E8" s="127"/>
      <c r="F8" s="127" t="s">
        <v>85</v>
      </c>
      <c r="G8" s="127" t="s">
        <v>65</v>
      </c>
      <c r="H8" s="137">
        <v>1</v>
      </c>
      <c r="I8" s="8" t="s">
        <v>0</v>
      </c>
      <c r="J8" s="142"/>
      <c r="K8" s="142">
        <f>IF('表紙'!$P$1="金あり",'内訳明細書R10'!K47,"")</f>
      </c>
      <c r="L8" s="237" t="s">
        <v>78</v>
      </c>
    </row>
    <row r="9" spans="1:12" s="3" customFormat="1" ht="21.75" customHeight="1">
      <c r="A9" s="126"/>
      <c r="B9" s="127"/>
      <c r="C9" s="127"/>
      <c r="D9" s="127"/>
      <c r="E9" s="127"/>
      <c r="F9" s="127"/>
      <c r="G9" s="127"/>
      <c r="H9" s="137"/>
      <c r="I9" s="8"/>
      <c r="J9" s="142"/>
      <c r="K9" s="142"/>
      <c r="L9" s="144"/>
    </row>
    <row r="10" spans="1:15" s="3" customFormat="1" ht="21.75" customHeight="1">
      <c r="A10" s="126" t="s">
        <v>19</v>
      </c>
      <c r="B10" s="127"/>
      <c r="C10" s="127" t="s">
        <v>34</v>
      </c>
      <c r="D10" s="127"/>
      <c r="E10" s="127"/>
      <c r="F10" s="127"/>
      <c r="G10" s="127" t="s">
        <v>64</v>
      </c>
      <c r="H10" s="137">
        <v>1</v>
      </c>
      <c r="I10" s="8" t="s">
        <v>0</v>
      </c>
      <c r="J10" s="142" t="s">
        <v>19</v>
      </c>
      <c r="K10" s="292">
        <f>SUM(K11:K11)</f>
        <v>0</v>
      </c>
      <c r="L10" s="73" t="s">
        <v>90</v>
      </c>
      <c r="O10" s="3" t="s">
        <v>18</v>
      </c>
    </row>
    <row r="11" spans="1:12" s="3" customFormat="1" ht="21.75" customHeight="1">
      <c r="A11" s="139" t="s">
        <v>19</v>
      </c>
      <c r="B11" s="140"/>
      <c r="C11" s="127"/>
      <c r="D11" s="127"/>
      <c r="E11" s="127"/>
      <c r="F11" s="112" t="s">
        <v>86</v>
      </c>
      <c r="G11" s="224" t="s">
        <v>63</v>
      </c>
      <c r="H11" s="137">
        <v>1</v>
      </c>
      <c r="I11" s="8" t="s">
        <v>0</v>
      </c>
      <c r="J11" s="177"/>
      <c r="K11" s="142">
        <f>IF('表紙'!$P$1="金あり",'内訳明細書R10'!K59,"")</f>
      </c>
      <c r="L11" s="237" t="s">
        <v>78</v>
      </c>
    </row>
    <row r="12" spans="1:12" s="3" customFormat="1" ht="21.75" customHeight="1">
      <c r="A12" s="139"/>
      <c r="B12" s="140"/>
      <c r="C12" s="140"/>
      <c r="D12" s="140"/>
      <c r="E12" s="128"/>
      <c r="F12" s="128"/>
      <c r="G12" s="145"/>
      <c r="H12" s="137"/>
      <c r="I12" s="8"/>
      <c r="J12" s="142"/>
      <c r="K12" s="181"/>
      <c r="L12" s="146"/>
    </row>
    <row r="13" spans="1:20" s="3" customFormat="1" ht="21.75" customHeight="1">
      <c r="A13" s="139"/>
      <c r="B13" s="140" t="s">
        <v>33</v>
      </c>
      <c r="C13" s="140"/>
      <c r="D13" s="140"/>
      <c r="E13" s="128"/>
      <c r="F13" s="128"/>
      <c r="G13" s="145"/>
      <c r="H13" s="137">
        <v>1</v>
      </c>
      <c r="I13" s="8" t="s">
        <v>0</v>
      </c>
      <c r="J13" s="177"/>
      <c r="K13" s="292">
        <f>ROUND(K5*'内訳書R6'!M13/100/(1-'内訳書R6'!M13/100),0)</f>
        <v>0</v>
      </c>
      <c r="L13" s="182" t="str">
        <f>'内訳書R6'!L13</f>
        <v>直接人件費×α/(1-α)　α＝●%</v>
      </c>
      <c r="N13" s="120"/>
      <c r="O13" s="60"/>
      <c r="P13" s="60"/>
      <c r="Q13" s="122"/>
      <c r="R13" s="120"/>
      <c r="S13" s="60"/>
      <c r="T13" s="123"/>
    </row>
    <row r="14" spans="1:12" ht="21.75" customHeight="1">
      <c r="A14" s="139"/>
      <c r="B14" s="140"/>
      <c r="C14" s="140"/>
      <c r="D14" s="140"/>
      <c r="E14" s="128"/>
      <c r="F14" s="128"/>
      <c r="G14" s="141"/>
      <c r="H14" s="137"/>
      <c r="I14" s="8"/>
      <c r="J14" s="177"/>
      <c r="K14" s="142"/>
      <c r="L14" s="178"/>
    </row>
    <row r="15" spans="1:12" ht="21.75" customHeight="1">
      <c r="A15" s="139"/>
      <c r="B15" s="140"/>
      <c r="C15" s="140"/>
      <c r="D15" s="140"/>
      <c r="E15" s="147"/>
      <c r="F15" s="148"/>
      <c r="G15" s="141"/>
      <c r="H15" s="137"/>
      <c r="I15" s="8"/>
      <c r="J15" s="238"/>
      <c r="K15" s="142"/>
      <c r="L15" s="287"/>
    </row>
    <row r="16" spans="1:20" ht="21.75" customHeight="1">
      <c r="A16" s="170" t="s">
        <v>36</v>
      </c>
      <c r="B16" s="140"/>
      <c r="C16" s="140"/>
      <c r="D16" s="140"/>
      <c r="E16" s="112"/>
      <c r="F16" s="112"/>
      <c r="G16" s="141"/>
      <c r="H16" s="137">
        <v>1</v>
      </c>
      <c r="I16" s="8" t="s">
        <v>0</v>
      </c>
      <c r="J16" s="177"/>
      <c r="K16" s="292">
        <f>ROUND(K3*'内訳書R6'!M16/100/(1-'内訳書R6'!M16/100),0)</f>
        <v>0</v>
      </c>
      <c r="L16" s="282" t="str">
        <f>'内訳書R6'!L16</f>
        <v>業務原価×β/(1-β)　β＝●%</v>
      </c>
      <c r="N16" s="120"/>
      <c r="Q16" s="121"/>
      <c r="R16" s="120"/>
      <c r="T16" s="123"/>
    </row>
    <row r="17" spans="1:18" ht="21.75" customHeight="1">
      <c r="A17" s="139"/>
      <c r="B17" s="140"/>
      <c r="C17" s="140"/>
      <c r="D17" s="140"/>
      <c r="E17" s="112"/>
      <c r="F17" s="112"/>
      <c r="G17" s="141"/>
      <c r="H17" s="152"/>
      <c r="I17" s="19"/>
      <c r="J17" s="151"/>
      <c r="K17" s="176"/>
      <c r="L17" s="285"/>
      <c r="R17" s="120"/>
    </row>
    <row r="18" spans="1:12" ht="21.75" customHeight="1">
      <c r="A18" s="139"/>
      <c r="B18" s="140"/>
      <c r="C18" s="140"/>
      <c r="D18" s="140"/>
      <c r="E18" s="112"/>
      <c r="F18" s="112"/>
      <c r="G18" s="141"/>
      <c r="H18" s="152"/>
      <c r="I18" s="19"/>
      <c r="J18" s="151"/>
      <c r="K18" s="151"/>
      <c r="L18" s="285"/>
    </row>
    <row r="19" spans="1:12" s="3" customFormat="1" ht="21.75" customHeight="1">
      <c r="A19" s="153"/>
      <c r="B19" s="154" t="s">
        <v>42</v>
      </c>
      <c r="C19" s="154"/>
      <c r="D19" s="154"/>
      <c r="E19" s="129"/>
      <c r="F19" s="129"/>
      <c r="G19" s="155"/>
      <c r="H19" s="156"/>
      <c r="I19" s="22"/>
      <c r="J19" s="157"/>
      <c r="K19" s="293">
        <f>K16+K3</f>
        <v>0</v>
      </c>
      <c r="L19" s="286" t="s">
        <v>39</v>
      </c>
    </row>
    <row r="20" ht="21.75" customHeight="1">
      <c r="L20" s="4"/>
    </row>
    <row r="21" ht="24.75" customHeight="1"/>
    <row r="22" spans="1:12" s="3" customFormat="1" ht="24.75" customHeight="1">
      <c r="A22" s="20"/>
      <c r="B22" s="20"/>
      <c r="C22" s="20"/>
      <c r="D22" s="20"/>
      <c r="E22" s="1"/>
      <c r="F22" s="1"/>
      <c r="G22" s="1"/>
      <c r="H22" s="1"/>
      <c r="I22" s="4"/>
      <c r="J22" s="2"/>
      <c r="K22" s="2"/>
      <c r="L22" s="1"/>
    </row>
  </sheetData>
  <sheetProtection/>
  <mergeCells count="2">
    <mergeCell ref="A1:K1"/>
    <mergeCell ref="A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rowBreaks count="1" manualBreakCount="1">
    <brk id="2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63"/>
  <sheetViews>
    <sheetView showGridLines="0" showZeros="0" view="pageBreakPreview" zoomScale="85" zoomScaleSheetLayoutView="85" zoomScalePageLayoutView="0" workbookViewId="0" topLeftCell="A1">
      <selection activeCell="P21" sqref="P21"/>
    </sheetView>
  </sheetViews>
  <sheetFormatPr defaultColWidth="9.375" defaultRowHeight="16.5" customHeight="1"/>
  <cols>
    <col min="1" max="1" width="1.4921875" style="25" customWidth="1"/>
    <col min="2" max="2" width="22.875" style="25" customWidth="1"/>
    <col min="3" max="3" width="32.875" style="25" bestFit="1" customWidth="1"/>
    <col min="4" max="10" width="10.875" style="25" customWidth="1"/>
    <col min="11" max="11" width="12.00390625" style="65" customWidth="1"/>
    <col min="12" max="12" width="8.875" style="25" customWidth="1"/>
    <col min="13" max="13" width="0.875" style="25" customWidth="1"/>
    <col min="14" max="16384" width="9.375" style="25" customWidth="1"/>
  </cols>
  <sheetData>
    <row r="1" spans="1:13" ht="16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61"/>
      <c r="L1" s="56"/>
      <c r="M1" s="24"/>
    </row>
    <row r="2" spans="1:13" ht="16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62"/>
      <c r="L2" s="33"/>
      <c r="M2" s="26"/>
    </row>
    <row r="3" spans="1:13" ht="16.5" customHeight="1">
      <c r="A3" s="33"/>
      <c r="B3" s="27"/>
      <c r="C3" s="28"/>
      <c r="D3" s="28"/>
      <c r="E3" s="28"/>
      <c r="F3" s="28"/>
      <c r="G3" s="28"/>
      <c r="H3" s="28"/>
      <c r="I3" s="28"/>
      <c r="J3" s="28"/>
      <c r="K3" s="63"/>
      <c r="L3" s="29"/>
      <c r="M3" s="26"/>
    </row>
    <row r="4" spans="1:13" ht="16.5" customHeight="1">
      <c r="A4" s="33"/>
      <c r="B4" s="30" t="s">
        <v>14</v>
      </c>
      <c r="C4" s="41"/>
      <c r="D4" s="41"/>
      <c r="E4" s="308"/>
      <c r="F4" s="308"/>
      <c r="G4" s="308"/>
      <c r="H4" s="308"/>
      <c r="I4" s="308"/>
      <c r="J4" s="308"/>
      <c r="K4" s="308"/>
      <c r="L4" s="31"/>
      <c r="M4" s="26"/>
    </row>
    <row r="5" spans="1:13" ht="16.5" customHeight="1">
      <c r="A5" s="33"/>
      <c r="B5" s="309" t="s">
        <v>73</v>
      </c>
      <c r="C5" s="310"/>
      <c r="D5" s="310"/>
      <c r="E5" s="310"/>
      <c r="F5" s="310"/>
      <c r="G5" s="310"/>
      <c r="H5" s="310"/>
      <c r="I5" s="310"/>
      <c r="J5" s="310"/>
      <c r="K5" s="310"/>
      <c r="L5" s="311"/>
      <c r="M5" s="26"/>
    </row>
    <row r="6" spans="1:13" ht="16.5" customHeight="1">
      <c r="A6" s="33"/>
      <c r="B6" s="312"/>
      <c r="C6" s="313"/>
      <c r="D6" s="313"/>
      <c r="E6" s="313"/>
      <c r="F6" s="313"/>
      <c r="G6" s="313"/>
      <c r="H6" s="313"/>
      <c r="I6" s="313"/>
      <c r="J6" s="313"/>
      <c r="K6" s="313"/>
      <c r="L6" s="314"/>
      <c r="M6" s="26"/>
    </row>
    <row r="7" spans="1:13" ht="20.25" customHeight="1">
      <c r="A7" s="33"/>
      <c r="B7" s="315" t="s">
        <v>110</v>
      </c>
      <c r="C7" s="158" t="s">
        <v>15</v>
      </c>
      <c r="D7" s="158" t="s">
        <v>53</v>
      </c>
      <c r="E7" s="40" t="s">
        <v>7</v>
      </c>
      <c r="F7" s="40" t="s">
        <v>8</v>
      </c>
      <c r="G7" s="40" t="s">
        <v>9</v>
      </c>
      <c r="H7" s="40" t="s">
        <v>10</v>
      </c>
      <c r="I7" s="40" t="s">
        <v>11</v>
      </c>
      <c r="J7" s="40" t="s">
        <v>12</v>
      </c>
      <c r="K7" s="64" t="s">
        <v>13</v>
      </c>
      <c r="L7" s="32" t="s">
        <v>16</v>
      </c>
      <c r="M7" s="26"/>
    </row>
    <row r="8" spans="1:13" ht="18" customHeight="1" thickBot="1">
      <c r="A8" s="33"/>
      <c r="B8" s="316"/>
      <c r="C8" s="189" t="s">
        <v>17</v>
      </c>
      <c r="D8" s="190"/>
      <c r="E8" s="191"/>
      <c r="F8" s="191"/>
      <c r="G8" s="191"/>
      <c r="H8" s="191"/>
      <c r="I8" s="191"/>
      <c r="J8" s="191"/>
      <c r="K8" s="192"/>
      <c r="L8" s="193"/>
      <c r="M8" s="26"/>
    </row>
    <row r="9" spans="1:13" ht="19.5" customHeight="1" thickTop="1">
      <c r="A9" s="33"/>
      <c r="B9" s="263" t="s">
        <v>71</v>
      </c>
      <c r="C9" s="264"/>
      <c r="D9" s="265"/>
      <c r="E9" s="228"/>
      <c r="F9" s="228"/>
      <c r="G9" s="228"/>
      <c r="H9" s="228"/>
      <c r="I9" s="228"/>
      <c r="J9" s="228"/>
      <c r="K9" s="266"/>
      <c r="L9" s="218"/>
      <c r="M9" s="26"/>
    </row>
    <row r="10" spans="1:13" ht="19.5" customHeight="1">
      <c r="A10" s="33"/>
      <c r="B10" s="159" t="s">
        <v>60</v>
      </c>
      <c r="C10" s="160"/>
      <c r="D10" s="171"/>
      <c r="E10" s="161"/>
      <c r="F10" s="161"/>
      <c r="G10" s="161"/>
      <c r="H10" s="161"/>
      <c r="I10" s="161"/>
      <c r="J10" s="161"/>
      <c r="K10" s="162"/>
      <c r="L10" s="119"/>
      <c r="M10" s="26"/>
    </row>
    <row r="11" spans="1:13" ht="19.5" customHeight="1">
      <c r="A11" s="33"/>
      <c r="B11" s="159"/>
      <c r="C11" s="179" t="s">
        <v>52</v>
      </c>
      <c r="D11" s="241"/>
      <c r="E11" s="249"/>
      <c r="F11" s="249"/>
      <c r="G11" s="249"/>
      <c r="H11" s="249"/>
      <c r="I11" s="249"/>
      <c r="J11" s="249"/>
      <c r="K11" s="162">
        <f aca="true" t="shared" si="0" ref="K11:K20">E11*$E$8+F11*$F$8+G11*$G$8+H11*$H$8+I11*$I$8+J11*$J$8+$D$8*D11</f>
        <v>0</v>
      </c>
      <c r="L11" s="119"/>
      <c r="M11" s="26"/>
    </row>
    <row r="12" spans="1:13" ht="19.5" customHeight="1">
      <c r="A12" s="33"/>
      <c r="B12" s="159"/>
      <c r="C12" s="180" t="s">
        <v>108</v>
      </c>
      <c r="D12" s="241"/>
      <c r="E12" s="249"/>
      <c r="F12" s="249"/>
      <c r="G12" s="249"/>
      <c r="H12" s="249"/>
      <c r="I12" s="249"/>
      <c r="J12" s="249"/>
      <c r="K12" s="162">
        <f t="shared" si="0"/>
        <v>0</v>
      </c>
      <c r="L12" s="119"/>
      <c r="M12" s="26"/>
    </row>
    <row r="13" spans="1:13" ht="19.5" customHeight="1">
      <c r="A13" s="33"/>
      <c r="B13" s="159"/>
      <c r="C13" s="179" t="s">
        <v>109</v>
      </c>
      <c r="D13" s="241"/>
      <c r="E13" s="249"/>
      <c r="F13" s="249"/>
      <c r="G13" s="249"/>
      <c r="H13" s="249"/>
      <c r="I13" s="249"/>
      <c r="J13" s="249"/>
      <c r="K13" s="162">
        <f t="shared" si="0"/>
        <v>0</v>
      </c>
      <c r="L13" s="164"/>
      <c r="M13" s="26"/>
    </row>
    <row r="14" spans="1:13" ht="19.5" customHeight="1">
      <c r="A14" s="33"/>
      <c r="B14" s="159"/>
      <c r="C14" s="179" t="s">
        <v>101</v>
      </c>
      <c r="D14" s="241"/>
      <c r="E14" s="249"/>
      <c r="F14" s="249"/>
      <c r="G14" s="249"/>
      <c r="H14" s="249"/>
      <c r="I14" s="249"/>
      <c r="J14" s="249"/>
      <c r="K14" s="162">
        <f t="shared" si="0"/>
        <v>0</v>
      </c>
      <c r="L14" s="164"/>
      <c r="M14" s="26"/>
    </row>
    <row r="15" spans="1:13" ht="19.5" customHeight="1">
      <c r="A15" s="33"/>
      <c r="B15" s="159"/>
      <c r="C15" s="179" t="s">
        <v>102</v>
      </c>
      <c r="D15" s="241"/>
      <c r="E15" s="249"/>
      <c r="F15" s="249"/>
      <c r="G15" s="249"/>
      <c r="H15" s="249"/>
      <c r="I15" s="249"/>
      <c r="J15" s="249"/>
      <c r="K15" s="162">
        <f t="shared" si="0"/>
        <v>0</v>
      </c>
      <c r="L15" s="164"/>
      <c r="M15" s="26"/>
    </row>
    <row r="16" spans="1:13" ht="19.5" customHeight="1">
      <c r="A16" s="33"/>
      <c r="B16" s="159"/>
      <c r="C16" s="179" t="s">
        <v>103</v>
      </c>
      <c r="D16" s="241"/>
      <c r="E16" s="249"/>
      <c r="F16" s="249"/>
      <c r="G16" s="249"/>
      <c r="H16" s="249"/>
      <c r="I16" s="249"/>
      <c r="J16" s="249"/>
      <c r="K16" s="162">
        <f t="shared" si="0"/>
        <v>0</v>
      </c>
      <c r="L16" s="164"/>
      <c r="M16" s="26"/>
    </row>
    <row r="17" spans="1:13" ht="19.5" customHeight="1">
      <c r="A17" s="33"/>
      <c r="B17" s="159"/>
      <c r="C17" s="179" t="s">
        <v>104</v>
      </c>
      <c r="D17" s="241"/>
      <c r="E17" s="249"/>
      <c r="F17" s="249"/>
      <c r="G17" s="249"/>
      <c r="H17" s="249"/>
      <c r="I17" s="249"/>
      <c r="J17" s="249"/>
      <c r="K17" s="162">
        <f t="shared" si="0"/>
        <v>0</v>
      </c>
      <c r="L17" s="164"/>
      <c r="M17" s="26"/>
    </row>
    <row r="18" spans="1:13" ht="19.5" customHeight="1">
      <c r="A18" s="33"/>
      <c r="B18" s="159"/>
      <c r="C18" s="179" t="s">
        <v>105</v>
      </c>
      <c r="D18" s="241"/>
      <c r="E18" s="249"/>
      <c r="F18" s="249"/>
      <c r="G18" s="249"/>
      <c r="H18" s="249"/>
      <c r="I18" s="249"/>
      <c r="J18" s="249"/>
      <c r="K18" s="162">
        <f t="shared" si="0"/>
        <v>0</v>
      </c>
      <c r="L18" s="164"/>
      <c r="M18" s="26"/>
    </row>
    <row r="19" spans="1:13" ht="19.5" customHeight="1">
      <c r="A19" s="33"/>
      <c r="B19" s="159"/>
      <c r="C19" s="179" t="s">
        <v>106</v>
      </c>
      <c r="D19" s="241"/>
      <c r="E19" s="249"/>
      <c r="F19" s="249"/>
      <c r="G19" s="249"/>
      <c r="H19" s="249"/>
      <c r="I19" s="249"/>
      <c r="J19" s="249"/>
      <c r="K19" s="162">
        <f t="shared" si="0"/>
        <v>0</v>
      </c>
      <c r="L19" s="164"/>
      <c r="M19" s="26"/>
    </row>
    <row r="20" spans="1:13" ht="19.5" customHeight="1">
      <c r="A20" s="33"/>
      <c r="B20" s="159"/>
      <c r="C20" s="179" t="s">
        <v>107</v>
      </c>
      <c r="D20" s="243"/>
      <c r="E20" s="251"/>
      <c r="F20" s="251"/>
      <c r="G20" s="251"/>
      <c r="H20" s="251"/>
      <c r="I20" s="251"/>
      <c r="J20" s="251"/>
      <c r="K20" s="162">
        <f t="shared" si="0"/>
        <v>0</v>
      </c>
      <c r="L20" s="164"/>
      <c r="M20" s="26"/>
    </row>
    <row r="21" spans="1:13" ht="19.5" customHeight="1">
      <c r="A21" s="33"/>
      <c r="B21" s="165"/>
      <c r="C21" s="163"/>
      <c r="D21" s="245"/>
      <c r="E21" s="252"/>
      <c r="F21" s="252"/>
      <c r="G21" s="252"/>
      <c r="H21" s="252"/>
      <c r="I21" s="252"/>
      <c r="J21" s="246" t="s">
        <v>115</v>
      </c>
      <c r="K21" s="162">
        <f>SUM(K11:K20)</f>
        <v>0</v>
      </c>
      <c r="L21" s="164"/>
      <c r="M21" s="26"/>
    </row>
    <row r="22" spans="1:13" ht="19.5" customHeight="1">
      <c r="A22" s="33"/>
      <c r="B22" s="165"/>
      <c r="C22" s="163"/>
      <c r="D22" s="243"/>
      <c r="E22" s="251"/>
      <c r="F22" s="251"/>
      <c r="G22" s="251"/>
      <c r="H22" s="251"/>
      <c r="I22" s="251"/>
      <c r="J22" s="248"/>
      <c r="K22" s="162"/>
      <c r="L22" s="164"/>
      <c r="M22" s="26"/>
    </row>
    <row r="23" spans="1:13" ht="19.5" customHeight="1">
      <c r="A23" s="33"/>
      <c r="B23" s="165" t="s">
        <v>94</v>
      </c>
      <c r="C23" s="163"/>
      <c r="D23" s="249"/>
      <c r="E23" s="249"/>
      <c r="F23" s="249"/>
      <c r="G23" s="249"/>
      <c r="H23" s="249"/>
      <c r="I23" s="249"/>
      <c r="J23" s="249"/>
      <c r="K23" s="162"/>
      <c r="L23" s="164"/>
      <c r="M23" s="26"/>
    </row>
    <row r="24" spans="1:13" ht="19.5" customHeight="1">
      <c r="A24" s="33"/>
      <c r="B24" s="165"/>
      <c r="C24" s="179" t="s">
        <v>52</v>
      </c>
      <c r="D24" s="241"/>
      <c r="E24" s="242"/>
      <c r="F24" s="242"/>
      <c r="G24" s="242"/>
      <c r="H24" s="242"/>
      <c r="I24" s="242"/>
      <c r="J24" s="242"/>
      <c r="K24" s="162">
        <f aca="true" t="shared" si="1" ref="K24:K33">E24*$E$8+F24*$F$8+G24*$G$8+H24*$H$8+I24*$I$8+J24*$J$8+$D$8*D24</f>
        <v>0</v>
      </c>
      <c r="L24" s="164"/>
      <c r="M24" s="26"/>
    </row>
    <row r="25" spans="1:13" ht="19.5" customHeight="1">
      <c r="A25" s="33"/>
      <c r="B25" s="165"/>
      <c r="C25" s="180" t="s">
        <v>108</v>
      </c>
      <c r="D25" s="241"/>
      <c r="E25" s="242"/>
      <c r="F25" s="242"/>
      <c r="G25" s="242"/>
      <c r="H25" s="242"/>
      <c r="I25" s="242"/>
      <c r="J25" s="242"/>
      <c r="K25" s="162">
        <f t="shared" si="1"/>
        <v>0</v>
      </c>
      <c r="L25" s="164"/>
      <c r="M25" s="26"/>
    </row>
    <row r="26" spans="1:13" ht="19.5" customHeight="1">
      <c r="A26" s="33"/>
      <c r="B26" s="165"/>
      <c r="C26" s="179" t="s">
        <v>109</v>
      </c>
      <c r="D26" s="241"/>
      <c r="E26" s="242"/>
      <c r="F26" s="242"/>
      <c r="G26" s="242"/>
      <c r="H26" s="242"/>
      <c r="I26" s="242"/>
      <c r="J26" s="242"/>
      <c r="K26" s="162">
        <f t="shared" si="1"/>
        <v>0</v>
      </c>
      <c r="L26" s="164"/>
      <c r="M26" s="26"/>
    </row>
    <row r="27" spans="1:13" ht="19.5" customHeight="1">
      <c r="A27" s="33"/>
      <c r="B27" s="165"/>
      <c r="C27" s="179" t="s">
        <v>101</v>
      </c>
      <c r="D27" s="241"/>
      <c r="E27" s="242"/>
      <c r="F27" s="242"/>
      <c r="G27" s="242"/>
      <c r="H27" s="242"/>
      <c r="I27" s="242"/>
      <c r="J27" s="242"/>
      <c r="K27" s="162">
        <f t="shared" si="1"/>
        <v>0</v>
      </c>
      <c r="L27" s="164"/>
      <c r="M27" s="26"/>
    </row>
    <row r="28" spans="1:13" ht="19.5" customHeight="1">
      <c r="A28" s="33"/>
      <c r="B28" s="165"/>
      <c r="C28" s="179" t="s">
        <v>102</v>
      </c>
      <c r="D28" s="241"/>
      <c r="E28" s="242"/>
      <c r="F28" s="242"/>
      <c r="G28" s="242"/>
      <c r="H28" s="242"/>
      <c r="I28" s="242"/>
      <c r="J28" s="242"/>
      <c r="K28" s="162">
        <f t="shared" si="1"/>
        <v>0</v>
      </c>
      <c r="L28" s="164"/>
      <c r="M28" s="26"/>
    </row>
    <row r="29" spans="1:13" ht="19.5" customHeight="1">
      <c r="A29" s="33"/>
      <c r="B29" s="165"/>
      <c r="C29" s="179" t="s">
        <v>103</v>
      </c>
      <c r="D29" s="241"/>
      <c r="E29" s="242"/>
      <c r="F29" s="242"/>
      <c r="G29" s="242"/>
      <c r="H29" s="242"/>
      <c r="I29" s="242"/>
      <c r="J29" s="242"/>
      <c r="K29" s="162">
        <f t="shared" si="1"/>
        <v>0</v>
      </c>
      <c r="L29" s="164"/>
      <c r="M29" s="26"/>
    </row>
    <row r="30" spans="1:13" ht="19.5" customHeight="1">
      <c r="A30" s="33"/>
      <c r="B30" s="165"/>
      <c r="C30" s="179" t="s">
        <v>104</v>
      </c>
      <c r="D30" s="241"/>
      <c r="E30" s="242"/>
      <c r="F30" s="242"/>
      <c r="G30" s="242"/>
      <c r="H30" s="242"/>
      <c r="I30" s="242"/>
      <c r="J30" s="242"/>
      <c r="K30" s="162">
        <f t="shared" si="1"/>
        <v>0</v>
      </c>
      <c r="L30" s="164"/>
      <c r="M30" s="26"/>
    </row>
    <row r="31" spans="1:13" ht="19.5" customHeight="1">
      <c r="A31" s="33"/>
      <c r="B31" s="165"/>
      <c r="C31" s="179" t="s">
        <v>105</v>
      </c>
      <c r="D31" s="241"/>
      <c r="E31" s="242"/>
      <c r="F31" s="242"/>
      <c r="G31" s="242"/>
      <c r="H31" s="242"/>
      <c r="I31" s="242"/>
      <c r="J31" s="242"/>
      <c r="K31" s="162">
        <f t="shared" si="1"/>
        <v>0</v>
      </c>
      <c r="L31" s="164"/>
      <c r="M31" s="26"/>
    </row>
    <row r="32" spans="1:13" ht="19.5" customHeight="1">
      <c r="A32" s="33"/>
      <c r="B32" s="165"/>
      <c r="C32" s="179" t="s">
        <v>106</v>
      </c>
      <c r="D32" s="241"/>
      <c r="E32" s="242"/>
      <c r="F32" s="242"/>
      <c r="G32" s="242"/>
      <c r="H32" s="242"/>
      <c r="I32" s="242"/>
      <c r="J32" s="242"/>
      <c r="K32" s="162">
        <f t="shared" si="1"/>
        <v>0</v>
      </c>
      <c r="L32" s="164"/>
      <c r="M32" s="26"/>
    </row>
    <row r="33" spans="1:13" ht="19.5" customHeight="1">
      <c r="A33" s="33"/>
      <c r="B33" s="165"/>
      <c r="C33" s="179" t="s">
        <v>107</v>
      </c>
      <c r="D33" s="243"/>
      <c r="E33" s="244"/>
      <c r="F33" s="244"/>
      <c r="G33" s="244"/>
      <c r="H33" s="244"/>
      <c r="I33" s="244"/>
      <c r="J33" s="244"/>
      <c r="K33" s="162">
        <f t="shared" si="1"/>
        <v>0</v>
      </c>
      <c r="L33" s="164"/>
      <c r="M33" s="26"/>
    </row>
    <row r="34" spans="1:13" ht="19.5" customHeight="1">
      <c r="A34" s="33"/>
      <c r="B34" s="165"/>
      <c r="C34" s="163"/>
      <c r="D34" s="245"/>
      <c r="E34" s="246"/>
      <c r="F34" s="246"/>
      <c r="G34" s="246"/>
      <c r="H34" s="246"/>
      <c r="I34" s="246"/>
      <c r="J34" s="246" t="s">
        <v>115</v>
      </c>
      <c r="K34" s="162">
        <f>SUM(K24:K33)</f>
        <v>0</v>
      </c>
      <c r="L34" s="164"/>
      <c r="M34" s="26"/>
    </row>
    <row r="35" spans="1:13" ht="19.5" customHeight="1">
      <c r="A35" s="33"/>
      <c r="B35" s="165"/>
      <c r="C35" s="163"/>
      <c r="D35" s="245"/>
      <c r="E35" s="246"/>
      <c r="F35" s="246"/>
      <c r="G35" s="246"/>
      <c r="H35" s="246"/>
      <c r="I35" s="246"/>
      <c r="J35" s="246"/>
      <c r="K35" s="162"/>
      <c r="L35" s="164"/>
      <c r="M35" s="26"/>
    </row>
    <row r="36" spans="1:13" ht="19.5" customHeight="1">
      <c r="A36" s="33"/>
      <c r="B36" s="165" t="s">
        <v>95</v>
      </c>
      <c r="C36" s="163"/>
      <c r="D36" s="249"/>
      <c r="E36" s="249"/>
      <c r="F36" s="249"/>
      <c r="G36" s="249"/>
      <c r="H36" s="249"/>
      <c r="I36" s="249"/>
      <c r="J36" s="249"/>
      <c r="K36" s="162"/>
      <c r="L36" s="164"/>
      <c r="M36" s="26"/>
    </row>
    <row r="37" spans="1:13" ht="19.5" customHeight="1">
      <c r="A37" s="33"/>
      <c r="B37" s="165"/>
      <c r="C37" s="179" t="s">
        <v>52</v>
      </c>
      <c r="D37" s="241"/>
      <c r="E37" s="242"/>
      <c r="F37" s="242"/>
      <c r="G37" s="242"/>
      <c r="H37" s="242"/>
      <c r="I37" s="242"/>
      <c r="J37" s="242"/>
      <c r="K37" s="162">
        <f aca="true" t="shared" si="2" ref="K37:K46">E37*$E$8+F37*$F$8+G37*$G$8+H37*$H$8+I37*$I$8+J37*$J$8+$D$8*D37</f>
        <v>0</v>
      </c>
      <c r="L37" s="164"/>
      <c r="M37" s="26"/>
    </row>
    <row r="38" spans="1:13" ht="19.5" customHeight="1">
      <c r="A38" s="33"/>
      <c r="B38" s="165"/>
      <c r="C38" s="180" t="s">
        <v>108</v>
      </c>
      <c r="D38" s="241"/>
      <c r="E38" s="242"/>
      <c r="F38" s="242"/>
      <c r="G38" s="242"/>
      <c r="H38" s="242"/>
      <c r="I38" s="242"/>
      <c r="J38" s="242"/>
      <c r="K38" s="162">
        <f t="shared" si="2"/>
        <v>0</v>
      </c>
      <c r="L38" s="164"/>
      <c r="M38" s="26"/>
    </row>
    <row r="39" spans="1:13" ht="19.5" customHeight="1">
      <c r="A39" s="33"/>
      <c r="B39" s="165"/>
      <c r="C39" s="179" t="s">
        <v>109</v>
      </c>
      <c r="D39" s="241"/>
      <c r="E39" s="242"/>
      <c r="F39" s="242"/>
      <c r="G39" s="242"/>
      <c r="H39" s="242"/>
      <c r="I39" s="242"/>
      <c r="J39" s="242"/>
      <c r="K39" s="162">
        <f t="shared" si="2"/>
        <v>0</v>
      </c>
      <c r="L39" s="164"/>
      <c r="M39" s="26"/>
    </row>
    <row r="40" spans="1:13" ht="19.5" customHeight="1">
      <c r="A40" s="33"/>
      <c r="B40" s="165"/>
      <c r="C40" s="179" t="s">
        <v>101</v>
      </c>
      <c r="D40" s="241"/>
      <c r="E40" s="242"/>
      <c r="F40" s="242"/>
      <c r="G40" s="242"/>
      <c r="H40" s="242"/>
      <c r="I40" s="242"/>
      <c r="J40" s="242"/>
      <c r="K40" s="162">
        <f t="shared" si="2"/>
        <v>0</v>
      </c>
      <c r="L40" s="164"/>
      <c r="M40" s="26"/>
    </row>
    <row r="41" spans="1:13" ht="19.5" customHeight="1">
      <c r="A41" s="33"/>
      <c r="B41" s="165"/>
      <c r="C41" s="179" t="s">
        <v>102</v>
      </c>
      <c r="D41" s="241"/>
      <c r="E41" s="242"/>
      <c r="F41" s="242"/>
      <c r="G41" s="242"/>
      <c r="H41" s="242"/>
      <c r="I41" s="242"/>
      <c r="J41" s="242"/>
      <c r="K41" s="162">
        <f t="shared" si="2"/>
        <v>0</v>
      </c>
      <c r="L41" s="164"/>
      <c r="M41" s="26"/>
    </row>
    <row r="42" spans="1:13" ht="19.5" customHeight="1">
      <c r="A42" s="33"/>
      <c r="B42" s="165"/>
      <c r="C42" s="179" t="s">
        <v>103</v>
      </c>
      <c r="D42" s="241"/>
      <c r="E42" s="242"/>
      <c r="F42" s="242"/>
      <c r="G42" s="242"/>
      <c r="H42" s="242"/>
      <c r="I42" s="242"/>
      <c r="J42" s="242"/>
      <c r="K42" s="162">
        <f t="shared" si="2"/>
        <v>0</v>
      </c>
      <c r="L42" s="164"/>
      <c r="M42" s="26"/>
    </row>
    <row r="43" spans="1:13" ht="19.5" customHeight="1">
      <c r="A43" s="33"/>
      <c r="B43" s="165"/>
      <c r="C43" s="179" t="s">
        <v>104</v>
      </c>
      <c r="D43" s="241"/>
      <c r="E43" s="242"/>
      <c r="F43" s="242"/>
      <c r="G43" s="242"/>
      <c r="H43" s="242"/>
      <c r="I43" s="242"/>
      <c r="J43" s="242"/>
      <c r="K43" s="162">
        <f t="shared" si="2"/>
        <v>0</v>
      </c>
      <c r="L43" s="164"/>
      <c r="M43" s="26"/>
    </row>
    <row r="44" spans="1:13" ht="19.5" customHeight="1">
      <c r="A44" s="33"/>
      <c r="B44" s="165"/>
      <c r="C44" s="179" t="s">
        <v>105</v>
      </c>
      <c r="D44" s="241"/>
      <c r="E44" s="242"/>
      <c r="F44" s="242"/>
      <c r="G44" s="242"/>
      <c r="H44" s="242"/>
      <c r="I44" s="242"/>
      <c r="J44" s="242"/>
      <c r="K44" s="162">
        <f t="shared" si="2"/>
        <v>0</v>
      </c>
      <c r="L44" s="164"/>
      <c r="M44" s="26"/>
    </row>
    <row r="45" spans="1:13" ht="19.5" customHeight="1">
      <c r="A45" s="33"/>
      <c r="B45" s="165"/>
      <c r="C45" s="179" t="s">
        <v>106</v>
      </c>
      <c r="D45" s="241"/>
      <c r="E45" s="242"/>
      <c r="F45" s="242"/>
      <c r="G45" s="242"/>
      <c r="H45" s="242"/>
      <c r="I45" s="242"/>
      <c r="J45" s="242"/>
      <c r="K45" s="162">
        <f t="shared" si="2"/>
        <v>0</v>
      </c>
      <c r="L45" s="164"/>
      <c r="M45" s="26"/>
    </row>
    <row r="46" spans="1:13" ht="19.5" customHeight="1">
      <c r="A46" s="33"/>
      <c r="B46" s="165"/>
      <c r="C46" s="179" t="s">
        <v>107</v>
      </c>
      <c r="D46" s="243"/>
      <c r="E46" s="244"/>
      <c r="F46" s="244"/>
      <c r="G46" s="244"/>
      <c r="H46" s="244"/>
      <c r="I46" s="244"/>
      <c r="J46" s="244"/>
      <c r="K46" s="162">
        <f t="shared" si="2"/>
        <v>0</v>
      </c>
      <c r="L46" s="164"/>
      <c r="M46" s="26"/>
    </row>
    <row r="47" spans="1:13" ht="19.5" customHeight="1">
      <c r="A47" s="33"/>
      <c r="B47" s="165"/>
      <c r="C47" s="163"/>
      <c r="D47" s="245"/>
      <c r="E47" s="246"/>
      <c r="F47" s="246"/>
      <c r="G47" s="246"/>
      <c r="H47" s="246"/>
      <c r="I47" s="246"/>
      <c r="J47" s="246" t="s">
        <v>115</v>
      </c>
      <c r="K47" s="162">
        <f>SUM(K37:K46)</f>
        <v>0</v>
      </c>
      <c r="L47" s="164"/>
      <c r="M47" s="26"/>
    </row>
    <row r="48" spans="1:13" ht="19.5" customHeight="1">
      <c r="A48" s="33"/>
      <c r="B48" s="165"/>
      <c r="C48" s="163"/>
      <c r="D48" s="243"/>
      <c r="E48" s="244"/>
      <c r="F48" s="244"/>
      <c r="G48" s="244"/>
      <c r="H48" s="244"/>
      <c r="I48" s="244"/>
      <c r="J48" s="244"/>
      <c r="K48" s="162"/>
      <c r="L48" s="164"/>
      <c r="M48" s="26"/>
    </row>
    <row r="49" spans="1:13" ht="19.5" customHeight="1">
      <c r="A49" s="33"/>
      <c r="B49" s="159" t="s">
        <v>29</v>
      </c>
      <c r="C49" s="160"/>
      <c r="D49" s="250">
        <f aca="true" t="shared" si="3" ref="D49:J49">SUM(D11:D46)</f>
        <v>0</v>
      </c>
      <c r="E49" s="250">
        <f t="shared" si="3"/>
        <v>0</v>
      </c>
      <c r="F49" s="250">
        <f t="shared" si="3"/>
        <v>0</v>
      </c>
      <c r="G49" s="250">
        <f t="shared" si="3"/>
        <v>0</v>
      </c>
      <c r="H49" s="250">
        <f t="shared" si="3"/>
        <v>0</v>
      </c>
      <c r="I49" s="250">
        <f t="shared" si="3"/>
        <v>0</v>
      </c>
      <c r="J49" s="250">
        <f t="shared" si="3"/>
        <v>0</v>
      </c>
      <c r="K49" s="162"/>
      <c r="L49" s="164"/>
      <c r="M49" s="26"/>
    </row>
    <row r="50" spans="1:12" ht="19.5" customHeight="1">
      <c r="A50" s="33"/>
      <c r="B50" s="166" t="s">
        <v>56</v>
      </c>
      <c r="C50" s="42"/>
      <c r="D50" s="173"/>
      <c r="E50" s="174"/>
      <c r="F50" s="167"/>
      <c r="G50" s="167"/>
      <c r="H50" s="167"/>
      <c r="I50" s="167"/>
      <c r="J50" s="167"/>
      <c r="K50" s="168">
        <f>SUM(K34,K21,K47)</f>
        <v>0</v>
      </c>
      <c r="L50" s="169"/>
    </row>
    <row r="51" spans="1:12" ht="19.5" customHeight="1">
      <c r="A51" s="33"/>
      <c r="B51" s="213"/>
      <c r="C51" s="214"/>
      <c r="D51" s="209"/>
      <c r="E51" s="215"/>
      <c r="F51" s="216"/>
      <c r="G51" s="216"/>
      <c r="H51" s="216"/>
      <c r="I51" s="216"/>
      <c r="J51" s="216"/>
      <c r="K51" s="217"/>
      <c r="L51" s="218"/>
    </row>
    <row r="52" spans="1:13" ht="16.5" customHeight="1" thickBot="1">
      <c r="A52" s="33"/>
      <c r="B52" s="208" t="s">
        <v>111</v>
      </c>
      <c r="C52" s="207" t="s">
        <v>54</v>
      </c>
      <c r="D52" s="261"/>
      <c r="E52" s="261"/>
      <c r="F52" s="261"/>
      <c r="G52" s="261"/>
      <c r="H52" s="261"/>
      <c r="I52" s="261"/>
      <c r="J52" s="261"/>
      <c r="K52" s="207"/>
      <c r="L52" s="262"/>
      <c r="M52" s="26"/>
    </row>
    <row r="53" spans="1:13" ht="16.5" customHeight="1" thickTop="1">
      <c r="A53" s="33"/>
      <c r="B53" s="232" t="s">
        <v>72</v>
      </c>
      <c r="C53" s="254"/>
      <c r="D53" s="255"/>
      <c r="E53" s="255"/>
      <c r="F53" s="255"/>
      <c r="G53" s="255"/>
      <c r="H53" s="255"/>
      <c r="I53" s="255"/>
      <c r="J53" s="255"/>
      <c r="K53" s="206"/>
      <c r="L53" s="267"/>
      <c r="M53" s="26"/>
    </row>
    <row r="54" spans="1:13" ht="16.5" customHeight="1">
      <c r="A54" s="33"/>
      <c r="B54" s="212" t="s">
        <v>96</v>
      </c>
      <c r="C54" s="233"/>
      <c r="D54" s="256"/>
      <c r="E54" s="256"/>
      <c r="F54" s="256"/>
      <c r="G54" s="256"/>
      <c r="H54" s="256"/>
      <c r="I54" s="256"/>
      <c r="J54" s="257"/>
      <c r="K54" s="239"/>
      <c r="L54" s="268"/>
      <c r="M54" s="26"/>
    </row>
    <row r="55" spans="1:13" ht="16.5" customHeight="1">
      <c r="A55" s="33"/>
      <c r="B55" s="234"/>
      <c r="C55" s="235" t="s">
        <v>117</v>
      </c>
      <c r="D55" s="258"/>
      <c r="E55" s="258"/>
      <c r="F55" s="258"/>
      <c r="G55" s="258"/>
      <c r="H55" s="258"/>
      <c r="I55" s="258"/>
      <c r="J55" s="259"/>
      <c r="K55" s="240"/>
      <c r="L55" s="269"/>
      <c r="M55" s="26"/>
    </row>
    <row r="56" spans="1:13" ht="16.5" customHeight="1">
      <c r="A56" s="33"/>
      <c r="B56" s="236"/>
      <c r="C56" s="235" t="s">
        <v>118</v>
      </c>
      <c r="D56" s="258"/>
      <c r="E56" s="258"/>
      <c r="F56" s="258"/>
      <c r="G56" s="258"/>
      <c r="H56" s="258"/>
      <c r="I56" s="258"/>
      <c r="J56" s="259"/>
      <c r="K56" s="240"/>
      <c r="L56" s="269"/>
      <c r="M56" s="26"/>
    </row>
    <row r="57" spans="1:13" ht="16.5" customHeight="1">
      <c r="A57" s="33"/>
      <c r="B57" s="236"/>
      <c r="C57" s="235"/>
      <c r="D57" s="258"/>
      <c r="E57" s="258"/>
      <c r="F57" s="258"/>
      <c r="G57" s="258"/>
      <c r="H57" s="258"/>
      <c r="I57" s="258"/>
      <c r="J57" s="259"/>
      <c r="K57" s="240"/>
      <c r="L57" s="269"/>
      <c r="M57" s="26"/>
    </row>
    <row r="58" spans="1:13" ht="16.5" customHeight="1">
      <c r="A58" s="33"/>
      <c r="B58" s="236"/>
      <c r="C58" s="235"/>
      <c r="D58" s="258"/>
      <c r="E58" s="258"/>
      <c r="F58" s="258"/>
      <c r="G58" s="258"/>
      <c r="H58" s="258"/>
      <c r="I58" s="258"/>
      <c r="J58" s="259"/>
      <c r="K58" s="240"/>
      <c r="L58" s="269"/>
      <c r="M58" s="26"/>
    </row>
    <row r="59" spans="1:13" ht="16.5" customHeight="1">
      <c r="A59" s="33"/>
      <c r="B59" s="236"/>
      <c r="C59" s="235"/>
      <c r="D59" s="258"/>
      <c r="E59" s="258"/>
      <c r="F59" s="258"/>
      <c r="G59" s="258"/>
      <c r="H59" s="258"/>
      <c r="I59" s="258"/>
      <c r="J59" s="259"/>
      <c r="K59" s="240"/>
      <c r="L59" s="269"/>
      <c r="M59" s="26"/>
    </row>
    <row r="60" spans="1:13" ht="16.5" customHeight="1">
      <c r="A60" s="33"/>
      <c r="B60" s="236"/>
      <c r="C60" s="258"/>
      <c r="D60" s="258"/>
      <c r="E60" s="258"/>
      <c r="F60" s="258"/>
      <c r="G60" s="258"/>
      <c r="H60" s="258"/>
      <c r="I60" s="258"/>
      <c r="J60" s="260" t="s">
        <v>28</v>
      </c>
      <c r="K60" s="211">
        <f>SUM(K55:K58)</f>
        <v>0</v>
      </c>
      <c r="L60" s="270"/>
      <c r="M60" s="26"/>
    </row>
    <row r="61" spans="1:13" ht="16.5" customHeight="1">
      <c r="A61" s="33"/>
      <c r="B61" s="271"/>
      <c r="C61" s="272"/>
      <c r="D61" s="272"/>
      <c r="E61" s="272"/>
      <c r="F61" s="272"/>
      <c r="G61" s="272"/>
      <c r="H61" s="272"/>
      <c r="I61" s="272"/>
      <c r="J61" s="273"/>
      <c r="K61" s="219"/>
      <c r="L61" s="274"/>
      <c r="M61" s="26"/>
    </row>
    <row r="62" spans="1:13" ht="16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61"/>
      <c r="L62" s="56"/>
      <c r="M62" s="24"/>
    </row>
    <row r="63" spans="1:13" ht="16.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62"/>
      <c r="L63" s="33"/>
      <c r="M63" s="26"/>
    </row>
  </sheetData>
  <sheetProtection/>
  <mergeCells count="3">
    <mergeCell ref="E4:K4"/>
    <mergeCell ref="B5:L6"/>
    <mergeCell ref="B7:B8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C22435</cp:lastModifiedBy>
  <cp:lastPrinted>2024-01-15T04:01:52Z</cp:lastPrinted>
  <dcterms:created xsi:type="dcterms:W3CDTF">1998-06-15T12:14:21Z</dcterms:created>
  <dcterms:modified xsi:type="dcterms:W3CDTF">2024-01-26T02:42:55Z</dcterms:modified>
  <cp:category/>
  <cp:version/>
  <cp:contentType/>
  <cp:contentStatus/>
</cp:coreProperties>
</file>