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40" windowWidth="12050" windowHeight="8840" activeTab="0"/>
  </bookViews>
  <sheets>
    <sheet name="第８表　その１" sheetId="1" r:id="rId1"/>
    <sheet name="第８表　その２" sheetId="2" r:id="rId2"/>
  </sheets>
  <definedNames>
    <definedName name="_xlnm.Print_Area" localSheetId="0">'第８表　その１'!$A$1:$R$39</definedName>
  </definedNames>
  <calcPr fullCalcOnLoad="1"/>
</workbook>
</file>

<file path=xl/sharedStrings.xml><?xml version="1.0" encoding="utf-8"?>
<sst xmlns="http://schemas.openxmlformats.org/spreadsheetml/2006/main" count="205" uniqueCount="75">
  <si>
    <t>事　　業　　所　　数</t>
  </si>
  <si>
    <t>総　　数</t>
  </si>
  <si>
    <t>南</t>
  </si>
  <si>
    <t>実　　数</t>
  </si>
  <si>
    <t>構　成　比</t>
  </si>
  <si>
    <t>前　回　比</t>
  </si>
  <si>
    <t>従　　業　　者　　数</t>
  </si>
  <si>
    <t>製　造　品　出　荷　額　等</t>
  </si>
  <si>
    <t>(単位：人・万円・％)</t>
  </si>
  <si>
    <t>小森野</t>
  </si>
  <si>
    <t>大橋</t>
  </si>
  <si>
    <t>統計区</t>
  </si>
  <si>
    <t>日吉</t>
  </si>
  <si>
    <t>西国分</t>
  </si>
  <si>
    <t>金丸</t>
  </si>
  <si>
    <t>荘島</t>
  </si>
  <si>
    <t>篠山</t>
  </si>
  <si>
    <t>南薫</t>
  </si>
  <si>
    <t>合川</t>
  </si>
  <si>
    <t>御井</t>
  </si>
  <si>
    <t>東国分</t>
  </si>
  <si>
    <t>津福</t>
  </si>
  <si>
    <t>鳥飼</t>
  </si>
  <si>
    <t>京町</t>
  </si>
  <si>
    <t>長門石</t>
  </si>
  <si>
    <t>宮ノ陣</t>
  </si>
  <si>
    <t>山川</t>
  </si>
  <si>
    <t>山本</t>
  </si>
  <si>
    <t>高良内</t>
  </si>
  <si>
    <t>青峰</t>
  </si>
  <si>
    <t>上津</t>
  </si>
  <si>
    <t>荒木</t>
  </si>
  <si>
    <t>大善寺</t>
  </si>
  <si>
    <t>安武</t>
  </si>
  <si>
    <t>善導寺</t>
  </si>
  <si>
    <t>草野</t>
  </si>
  <si>
    <t>田主丸</t>
  </si>
  <si>
    <t>北野</t>
  </si>
  <si>
    <t>城島</t>
  </si>
  <si>
    <t>三潴</t>
  </si>
  <si>
    <t xml:space="preserve">船越      </t>
  </si>
  <si>
    <t xml:space="preserve">水分      </t>
  </si>
  <si>
    <t xml:space="preserve">柴刈      </t>
  </si>
  <si>
    <t xml:space="preserve">川会      </t>
  </si>
  <si>
    <t xml:space="preserve">竹野      </t>
  </si>
  <si>
    <t xml:space="preserve">水縄      </t>
  </si>
  <si>
    <t xml:space="preserve">田主丸    </t>
  </si>
  <si>
    <t xml:space="preserve">北野      </t>
  </si>
  <si>
    <t xml:space="preserve">弓削      </t>
  </si>
  <si>
    <t xml:space="preserve">大城      </t>
  </si>
  <si>
    <t xml:space="preserve">金島      </t>
  </si>
  <si>
    <t xml:space="preserve">城島      </t>
  </si>
  <si>
    <t xml:space="preserve">下田      </t>
  </si>
  <si>
    <t xml:space="preserve">青木      </t>
  </si>
  <si>
    <t xml:space="preserve">江上      </t>
  </si>
  <si>
    <t xml:space="preserve">浮島      </t>
  </si>
  <si>
    <t xml:space="preserve">犬塚      </t>
  </si>
  <si>
    <t xml:space="preserve">三潴      </t>
  </si>
  <si>
    <t xml:space="preserve">西牟田    </t>
  </si>
  <si>
    <t>久留米</t>
  </si>
  <si>
    <t>‐</t>
  </si>
  <si>
    <t>第８表 　統計区別事業所数・従業者数･製造品出荷額等（２－１）</t>
  </si>
  <si>
    <t>第８表 　統計区別事業所数・従業者数･製造品出荷額等（２－２）</t>
  </si>
  <si>
    <t>平成２９年</t>
  </si>
  <si>
    <t>平　成　３　０　年</t>
  </si>
  <si>
    <t>-</t>
  </si>
  <si>
    <t>X</t>
  </si>
  <si>
    <t>X</t>
  </si>
  <si>
    <t>平成２9年</t>
  </si>
  <si>
    <t>再掲：地域別</t>
  </si>
  <si>
    <t>旧久留米地域</t>
  </si>
  <si>
    <t>田主丸地域</t>
  </si>
  <si>
    <t>北野地域</t>
  </si>
  <si>
    <t>城島地域</t>
  </si>
  <si>
    <t>三潴地域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</si>
</sst>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#,##0.0;[Red]\-#,##0.0"/>
    <numFmt numFmtId="178" formatCode="#,##0.0_ ;[Red]\-#,##0.0\ "/>
    <numFmt numFmtId="179" formatCode="_ * #,##0.0_ ;_ * \-#,##0.0_ ;_ * &quot;-&quot;_ ;_ @_ "/>
    <numFmt numFmtId="180" formatCode="_ * #,##0.0_ ;_ * &quot;△&quot;#,##0.0_ ;_ * &quot;-&quot;_ ;_ @_ "/>
    <numFmt numFmtId="181" formatCode="0.0"/>
    <numFmt numFmtId="182" formatCode="0;&quot;△ &quot;0"/>
    <numFmt numFmtId="183" formatCode="0.0;&quot;△ &quot;0.0"/>
  </numFmts>
  <fonts count="41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3" fontId="1" fillId="0" borderId="0" xfId="48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/>
    </xf>
    <xf numFmtId="41" fontId="1" fillId="0" borderId="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1" fillId="0" borderId="12" xfId="48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1" fontId="1" fillId="0" borderId="15" xfId="48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left"/>
    </xf>
    <xf numFmtId="41" fontId="1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179" fontId="1" fillId="0" borderId="12" xfId="48" applyNumberFormat="1" applyFont="1" applyFill="1" applyBorder="1" applyAlignment="1">
      <alignment/>
    </xf>
    <xf numFmtId="182" fontId="1" fillId="0" borderId="12" xfId="48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182" fontId="1" fillId="0" borderId="0" xfId="48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41" fontId="1" fillId="0" borderId="12" xfId="0" applyNumberFormat="1" applyFont="1" applyFill="1" applyBorder="1" applyAlignment="1">
      <alignment horizontal="right"/>
    </xf>
    <xf numFmtId="41" fontId="1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180" fontId="4" fillId="0" borderId="0" xfId="48" applyNumberFormat="1" applyFont="1" applyFill="1" applyBorder="1" applyAlignment="1">
      <alignment horizontal="right" vertical="center"/>
    </xf>
    <xf numFmtId="183" fontId="4" fillId="0" borderId="0" xfId="48" applyNumberFormat="1" applyFont="1" applyFill="1" applyBorder="1" applyAlignment="1">
      <alignment horizontal="right" vertical="center"/>
    </xf>
    <xf numFmtId="182" fontId="4" fillId="0" borderId="0" xfId="4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79" fontId="6" fillId="0" borderId="0" xfId="48" applyNumberFormat="1" applyFont="1" applyFill="1" applyBorder="1" applyAlignment="1">
      <alignment horizontal="right" vertical="center"/>
    </xf>
    <xf numFmtId="183" fontId="6" fillId="0" borderId="0" xfId="48" applyNumberFormat="1" applyFont="1" applyFill="1" applyBorder="1" applyAlignment="1">
      <alignment horizontal="right" vertical="center"/>
    </xf>
    <xf numFmtId="56" fontId="1" fillId="0" borderId="0" xfId="0" applyNumberFormat="1" applyFont="1" applyFill="1" applyBorder="1" applyAlignment="1">
      <alignment horizontal="distributed" vertical="center"/>
    </xf>
    <xf numFmtId="179" fontId="1" fillId="0" borderId="12" xfId="48" applyNumberFormat="1" applyFont="1" applyFill="1" applyBorder="1" applyAlignment="1">
      <alignment vertical="center"/>
    </xf>
    <xf numFmtId="183" fontId="1" fillId="0" borderId="12" xfId="48" applyNumberFormat="1" applyFont="1" applyFill="1" applyBorder="1" applyAlignment="1">
      <alignment vertical="center"/>
    </xf>
    <xf numFmtId="0" fontId="1" fillId="0" borderId="13" xfId="48" applyNumberFormat="1" applyFont="1" applyFill="1" applyBorder="1" applyAlignment="1">
      <alignment horizontal="center" vertical="center"/>
    </xf>
    <xf numFmtId="0" fontId="1" fillId="0" borderId="17" xfId="48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A1" sqref="A1"/>
    </sheetView>
  </sheetViews>
  <sheetFormatPr defaultColWidth="9.00390625" defaultRowHeight="21.75" customHeight="1"/>
  <cols>
    <col min="1" max="1" width="3.75390625" style="22" customWidth="1"/>
    <col min="2" max="2" width="0.74609375" style="7" customWidth="1"/>
    <col min="3" max="3" width="11.375" style="48" customWidth="1"/>
    <col min="4" max="4" width="0.74609375" style="7" customWidth="1"/>
    <col min="5" max="5" width="12.125" style="16" customWidth="1"/>
    <col min="6" max="6" width="12.00390625" style="16" customWidth="1"/>
    <col min="7" max="7" width="12.125" style="49" customWidth="1"/>
    <col min="8" max="8" width="12.125" style="50" customWidth="1"/>
    <col min="9" max="10" width="12.125" style="16" customWidth="1"/>
    <col min="11" max="12" width="12.125" style="49" customWidth="1"/>
    <col min="13" max="13" width="12.125" style="16" customWidth="1"/>
    <col min="14" max="14" width="11.875" style="16" customWidth="1"/>
    <col min="15" max="15" width="11.875" style="49" customWidth="1"/>
    <col min="16" max="16" width="3.75390625" style="22" customWidth="1"/>
    <col min="17" max="17" width="0.74609375" style="7" customWidth="1"/>
    <col min="18" max="18" width="11.375" style="48" customWidth="1"/>
    <col min="19" max="19" width="0.2421875" style="7" customWidth="1"/>
    <col min="20" max="16384" width="9.00390625" style="16" customWidth="1"/>
  </cols>
  <sheetData>
    <row r="1" spans="1:19" s="17" customFormat="1" ht="21.75" customHeight="1">
      <c r="A1" s="22"/>
      <c r="B1" s="20"/>
      <c r="C1" s="10" t="s">
        <v>61</v>
      </c>
      <c r="D1" s="20"/>
      <c r="E1" s="10"/>
      <c r="F1" s="20"/>
      <c r="G1" s="23"/>
      <c r="H1" s="24"/>
      <c r="J1" s="20"/>
      <c r="K1" s="23"/>
      <c r="L1" s="23"/>
      <c r="N1" s="20"/>
      <c r="O1" s="23"/>
      <c r="P1" s="22"/>
      <c r="Q1" s="20"/>
      <c r="S1" s="20"/>
    </row>
    <row r="2" spans="1:19" ht="21.75" customHeight="1">
      <c r="A2" s="25"/>
      <c r="B2" s="25"/>
      <c r="C2" s="26"/>
      <c r="D2" s="25"/>
      <c r="E2" s="11"/>
      <c r="F2" s="11"/>
      <c r="G2" s="27"/>
      <c r="H2" s="28"/>
      <c r="I2" s="11"/>
      <c r="J2" s="11"/>
      <c r="K2" s="27"/>
      <c r="L2" s="27"/>
      <c r="M2" s="11"/>
      <c r="N2" s="11"/>
      <c r="O2" s="27"/>
      <c r="P2" s="25"/>
      <c r="Q2" s="25"/>
      <c r="R2" s="26"/>
      <c r="S2" s="25" t="s">
        <v>8</v>
      </c>
    </row>
    <row r="3" spans="1:19" s="32" customFormat="1" ht="21.75" customHeight="1">
      <c r="A3" s="29"/>
      <c r="B3" s="30"/>
      <c r="C3" s="29"/>
      <c r="D3" s="30"/>
      <c r="E3" s="64" t="s">
        <v>0</v>
      </c>
      <c r="F3" s="65"/>
      <c r="G3" s="65"/>
      <c r="H3" s="65"/>
      <c r="I3" s="64" t="s">
        <v>6</v>
      </c>
      <c r="J3" s="65"/>
      <c r="K3" s="65"/>
      <c r="L3" s="65"/>
      <c r="M3" s="64" t="s">
        <v>7</v>
      </c>
      <c r="N3" s="65"/>
      <c r="O3" s="65"/>
      <c r="P3" s="31"/>
      <c r="Q3" s="30"/>
      <c r="R3" s="29"/>
      <c r="S3" s="30"/>
    </row>
    <row r="4" spans="1:18" s="32" customFormat="1" ht="21.75" customHeight="1">
      <c r="A4" s="68" t="s">
        <v>11</v>
      </c>
      <c r="B4" s="68"/>
      <c r="C4" s="68"/>
      <c r="E4" s="12" t="s">
        <v>63</v>
      </c>
      <c r="F4" s="66" t="s">
        <v>64</v>
      </c>
      <c r="G4" s="71"/>
      <c r="H4" s="71"/>
      <c r="I4" s="12" t="s">
        <v>68</v>
      </c>
      <c r="J4" s="66" t="s">
        <v>64</v>
      </c>
      <c r="K4" s="71"/>
      <c r="L4" s="71"/>
      <c r="M4" s="12" t="s">
        <v>63</v>
      </c>
      <c r="N4" s="66" t="s">
        <v>64</v>
      </c>
      <c r="O4" s="67"/>
      <c r="P4" s="68" t="s">
        <v>11</v>
      </c>
      <c r="Q4" s="68"/>
      <c r="R4" s="68"/>
    </row>
    <row r="5" spans="1:19" s="32" customFormat="1" ht="21.75" customHeight="1">
      <c r="A5" s="34"/>
      <c r="B5" s="34"/>
      <c r="C5" s="26"/>
      <c r="D5" s="34"/>
      <c r="E5" s="13" t="s">
        <v>3</v>
      </c>
      <c r="F5" s="13" t="s">
        <v>3</v>
      </c>
      <c r="G5" s="35" t="s">
        <v>4</v>
      </c>
      <c r="H5" s="2" t="s">
        <v>5</v>
      </c>
      <c r="I5" s="13" t="s">
        <v>3</v>
      </c>
      <c r="J5" s="13" t="s">
        <v>3</v>
      </c>
      <c r="K5" s="35" t="s">
        <v>4</v>
      </c>
      <c r="L5" s="1" t="s">
        <v>5</v>
      </c>
      <c r="M5" s="13" t="s">
        <v>3</v>
      </c>
      <c r="N5" s="13" t="s">
        <v>3</v>
      </c>
      <c r="O5" s="35" t="s">
        <v>4</v>
      </c>
      <c r="P5" s="13"/>
      <c r="Q5" s="34"/>
      <c r="R5" s="26"/>
      <c r="S5" s="34"/>
    </row>
    <row r="6" spans="1:19" s="4" customFormat="1" ht="15.75" customHeight="1">
      <c r="A6" s="21"/>
      <c r="B6" s="21"/>
      <c r="C6" s="36"/>
      <c r="D6" s="21"/>
      <c r="E6" s="14"/>
      <c r="F6" s="18"/>
      <c r="G6" s="5"/>
      <c r="H6" s="37"/>
      <c r="I6" s="18"/>
      <c r="J6" s="18"/>
      <c r="K6" s="5"/>
      <c r="L6" s="5"/>
      <c r="M6" s="18"/>
      <c r="N6" s="18"/>
      <c r="O6" s="5"/>
      <c r="P6" s="38"/>
      <c r="Q6" s="21"/>
      <c r="R6" s="36"/>
      <c r="S6" s="21"/>
    </row>
    <row r="7" spans="1:19" s="19" customFormat="1" ht="19.5" customHeight="1">
      <c r="A7" s="70" t="s">
        <v>1</v>
      </c>
      <c r="B7" s="70"/>
      <c r="C7" s="70"/>
      <c r="D7" s="39"/>
      <c r="E7" s="52">
        <v>382</v>
      </c>
      <c r="F7" s="51">
        <v>370</v>
      </c>
      <c r="G7" s="53">
        <f>F7/$F$7*100</f>
        <v>100</v>
      </c>
      <c r="H7" s="54">
        <f>F7/E7*100-100</f>
        <v>-3.1413612565444993</v>
      </c>
      <c r="I7" s="51">
        <v>11947</v>
      </c>
      <c r="J7" s="51">
        <v>12094</v>
      </c>
      <c r="K7" s="53">
        <f>J7/$J$7*100</f>
        <v>100</v>
      </c>
      <c r="L7" s="54">
        <f>J7/I7*100-100</f>
        <v>1.2304344186825062</v>
      </c>
      <c r="M7" s="51">
        <v>31372325</v>
      </c>
      <c r="N7" s="51">
        <v>32097476</v>
      </c>
      <c r="O7" s="54">
        <f>N7/$N$7*100</f>
        <v>100</v>
      </c>
      <c r="P7" s="69" t="s">
        <v>1</v>
      </c>
      <c r="Q7" s="70"/>
      <c r="R7" s="70"/>
      <c r="S7" s="39"/>
    </row>
    <row r="8" spans="1:19" s="4" customFormat="1" ht="19.5" customHeight="1">
      <c r="A8" s="21"/>
      <c r="B8" s="21"/>
      <c r="C8" s="36"/>
      <c r="D8" s="21"/>
      <c r="E8" s="57"/>
      <c r="F8" s="58"/>
      <c r="G8" s="59"/>
      <c r="H8" s="55"/>
      <c r="I8" s="58"/>
      <c r="J8" s="58"/>
      <c r="K8" s="59"/>
      <c r="L8" s="55"/>
      <c r="M8" s="58"/>
      <c r="N8" s="58"/>
      <c r="O8" s="60"/>
      <c r="P8" s="38"/>
      <c r="Q8" s="21"/>
      <c r="R8" s="36"/>
      <c r="S8" s="21"/>
    </row>
    <row r="9" spans="1:19" s="4" customFormat="1" ht="19.5" customHeight="1">
      <c r="A9" s="21">
        <v>1</v>
      </c>
      <c r="B9" s="40"/>
      <c r="C9" s="33" t="s">
        <v>12</v>
      </c>
      <c r="D9" s="40"/>
      <c r="E9" s="56">
        <v>3</v>
      </c>
      <c r="F9" s="58">
        <v>3</v>
      </c>
      <c r="G9" s="59">
        <f>F9/$F$7*100</f>
        <v>0.8108108108108109</v>
      </c>
      <c r="H9" s="60">
        <f>F9/E9*100-100</f>
        <v>0</v>
      </c>
      <c r="I9" s="58">
        <v>31</v>
      </c>
      <c r="J9" s="58">
        <v>29</v>
      </c>
      <c r="K9" s="59">
        <f>J9/$J$7*100</f>
        <v>0.23978832478915163</v>
      </c>
      <c r="L9" s="60">
        <f>J9/I9*100-100</f>
        <v>-6.451612903225808</v>
      </c>
      <c r="M9" s="58">
        <v>13381</v>
      </c>
      <c r="N9" s="58">
        <v>12816</v>
      </c>
      <c r="O9" s="60">
        <f>N9/$N$7*100</f>
        <v>0.03992837318423417</v>
      </c>
      <c r="P9" s="38">
        <v>1</v>
      </c>
      <c r="Q9" s="40"/>
      <c r="R9" s="33" t="s">
        <v>12</v>
      </c>
      <c r="S9" s="40"/>
    </row>
    <row r="10" spans="1:19" s="4" customFormat="1" ht="19.5" customHeight="1">
      <c r="A10" s="21">
        <v>2</v>
      </c>
      <c r="B10" s="40"/>
      <c r="C10" s="33" t="s">
        <v>13</v>
      </c>
      <c r="D10" s="40"/>
      <c r="E10" s="56">
        <v>16</v>
      </c>
      <c r="F10" s="58">
        <v>15</v>
      </c>
      <c r="G10" s="59">
        <f>F10/$F$7*100</f>
        <v>4.054054054054054</v>
      </c>
      <c r="H10" s="60">
        <f>F10/E10*100-100</f>
        <v>-6.25</v>
      </c>
      <c r="I10" s="58">
        <v>256</v>
      </c>
      <c r="J10" s="58">
        <v>242</v>
      </c>
      <c r="K10" s="59">
        <f>J10/$J$7*100</f>
        <v>2.000992227550852</v>
      </c>
      <c r="L10" s="60">
        <f>J10/I10*100-100</f>
        <v>-5.46875</v>
      </c>
      <c r="M10" s="58">
        <v>491503</v>
      </c>
      <c r="N10" s="58">
        <v>469785</v>
      </c>
      <c r="O10" s="60">
        <f>N10/$N$7*100</f>
        <v>1.4636197562699322</v>
      </c>
      <c r="P10" s="38">
        <v>2</v>
      </c>
      <c r="Q10" s="40"/>
      <c r="R10" s="33" t="s">
        <v>13</v>
      </c>
      <c r="S10" s="40"/>
    </row>
    <row r="11" spans="1:19" s="4" customFormat="1" ht="19.5" customHeight="1">
      <c r="A11" s="21">
        <v>3</v>
      </c>
      <c r="B11" s="40"/>
      <c r="C11" s="33" t="s">
        <v>14</v>
      </c>
      <c r="D11" s="40"/>
      <c r="E11" s="56">
        <v>4</v>
      </c>
      <c r="F11" s="58">
        <v>4</v>
      </c>
      <c r="G11" s="59">
        <f>F11/$F$7*100</f>
        <v>1.0810810810810811</v>
      </c>
      <c r="H11" s="60">
        <f>F11/E11*100-100</f>
        <v>0</v>
      </c>
      <c r="I11" s="58">
        <v>32</v>
      </c>
      <c r="J11" s="58">
        <v>30</v>
      </c>
      <c r="K11" s="59">
        <f>J11/$J$7*100</f>
        <v>0.2480568877129155</v>
      </c>
      <c r="L11" s="60">
        <f>J11/I11*100-100</f>
        <v>-6.25</v>
      </c>
      <c r="M11" s="58">
        <v>63478</v>
      </c>
      <c r="N11" s="58">
        <v>61572</v>
      </c>
      <c r="O11" s="60">
        <f>N11/$N$7*100</f>
        <v>0.19182816742350708</v>
      </c>
      <c r="P11" s="38">
        <v>3</v>
      </c>
      <c r="Q11" s="40"/>
      <c r="R11" s="33" t="s">
        <v>14</v>
      </c>
      <c r="S11" s="40"/>
    </row>
    <row r="12" spans="1:19" s="4" customFormat="1" ht="19.5" customHeight="1">
      <c r="A12" s="21">
        <v>4</v>
      </c>
      <c r="B12" s="40"/>
      <c r="C12" s="33" t="s">
        <v>15</v>
      </c>
      <c r="D12" s="40"/>
      <c r="E12" s="56">
        <v>4</v>
      </c>
      <c r="F12" s="58">
        <v>3</v>
      </c>
      <c r="G12" s="59">
        <f>F12/$F$7*100</f>
        <v>0.8108108108108109</v>
      </c>
      <c r="H12" s="60">
        <f>F12/E12*100-100</f>
        <v>-25</v>
      </c>
      <c r="I12" s="58">
        <v>20</v>
      </c>
      <c r="J12" s="58">
        <v>18</v>
      </c>
      <c r="K12" s="59">
        <f>J12/$J$7*100</f>
        <v>0.14883413262774928</v>
      </c>
      <c r="L12" s="60">
        <f>J12/I12*100-100</f>
        <v>-10</v>
      </c>
      <c r="M12" s="58">
        <v>13230</v>
      </c>
      <c r="N12" s="58">
        <v>10677</v>
      </c>
      <c r="O12" s="60">
        <f>N12/$N$7*100</f>
        <v>0.033264297790891725</v>
      </c>
      <c r="P12" s="38">
        <v>4</v>
      </c>
      <c r="Q12" s="40"/>
      <c r="R12" s="33" t="s">
        <v>15</v>
      </c>
      <c r="S12" s="40"/>
    </row>
    <row r="13" spans="1:19" s="4" customFormat="1" ht="19.5" customHeight="1">
      <c r="A13" s="21">
        <v>5</v>
      </c>
      <c r="B13" s="40"/>
      <c r="C13" s="33" t="s">
        <v>16</v>
      </c>
      <c r="D13" s="40"/>
      <c r="E13" s="56">
        <v>6</v>
      </c>
      <c r="F13" s="58">
        <v>5</v>
      </c>
      <c r="G13" s="59">
        <f>F13/$F$7*100</f>
        <v>1.3513513513513513</v>
      </c>
      <c r="H13" s="60">
        <f>F13/E13*100-100</f>
        <v>-16.666666666666657</v>
      </c>
      <c r="I13" s="58">
        <v>553</v>
      </c>
      <c r="J13" s="58">
        <v>561</v>
      </c>
      <c r="K13" s="59">
        <f>J13/$J$7*100</f>
        <v>4.6386638002315195</v>
      </c>
      <c r="L13" s="60">
        <f>J13/I13*100-100</f>
        <v>1.446654611211585</v>
      </c>
      <c r="M13" s="58">
        <v>1006607</v>
      </c>
      <c r="N13" s="58">
        <v>942702</v>
      </c>
      <c r="O13" s="60">
        <f>N13/$N$7*100</f>
        <v>2.936997289132641</v>
      </c>
      <c r="P13" s="38">
        <v>5</v>
      </c>
      <c r="Q13" s="40"/>
      <c r="R13" s="33" t="s">
        <v>16</v>
      </c>
      <c r="S13" s="40"/>
    </row>
    <row r="14" spans="1:19" s="4" customFormat="1" ht="19.5" customHeight="1">
      <c r="A14" s="21"/>
      <c r="B14" s="40"/>
      <c r="C14" s="33"/>
      <c r="D14" s="40"/>
      <c r="E14" s="57"/>
      <c r="F14" s="58"/>
      <c r="G14" s="59"/>
      <c r="H14" s="60"/>
      <c r="I14" s="58"/>
      <c r="J14" s="58"/>
      <c r="K14" s="59"/>
      <c r="L14" s="60"/>
      <c r="M14" s="58"/>
      <c r="N14" s="58"/>
      <c r="O14" s="60"/>
      <c r="P14" s="38"/>
      <c r="Q14" s="40"/>
      <c r="R14" s="33"/>
      <c r="S14" s="40"/>
    </row>
    <row r="15" spans="1:19" s="4" customFormat="1" ht="19.5" customHeight="1">
      <c r="A15" s="21">
        <v>6</v>
      </c>
      <c r="B15" s="40"/>
      <c r="C15" s="33" t="s">
        <v>17</v>
      </c>
      <c r="D15" s="40"/>
      <c r="E15" s="56">
        <v>7</v>
      </c>
      <c r="F15" s="58">
        <v>6</v>
      </c>
      <c r="G15" s="59">
        <f>F15/$F$7*100</f>
        <v>1.6216216216216217</v>
      </c>
      <c r="H15" s="60">
        <f>F15/E15*100-100</f>
        <v>-14.285714285714292</v>
      </c>
      <c r="I15" s="58">
        <v>241</v>
      </c>
      <c r="J15" s="58">
        <v>253</v>
      </c>
      <c r="K15" s="59">
        <f>J15/$J$7*100</f>
        <v>2.091946419712254</v>
      </c>
      <c r="L15" s="60">
        <f>J15/I15*100-100</f>
        <v>4.979253112033206</v>
      </c>
      <c r="M15" s="58">
        <v>590209</v>
      </c>
      <c r="N15" s="58">
        <v>604593</v>
      </c>
      <c r="O15" s="60">
        <f>N15/$N$7*100</f>
        <v>1.883615397048665</v>
      </c>
      <c r="P15" s="38">
        <v>6</v>
      </c>
      <c r="Q15" s="40"/>
      <c r="R15" s="33" t="s">
        <v>17</v>
      </c>
      <c r="S15" s="40"/>
    </row>
    <row r="16" spans="1:19" s="4" customFormat="1" ht="19.5" customHeight="1">
      <c r="A16" s="21">
        <v>7</v>
      </c>
      <c r="B16" s="40"/>
      <c r="C16" s="33" t="s">
        <v>18</v>
      </c>
      <c r="D16" s="40"/>
      <c r="E16" s="56">
        <v>17</v>
      </c>
      <c r="F16" s="58">
        <v>19</v>
      </c>
      <c r="G16" s="59">
        <f>F16/$F$7*100</f>
        <v>5.135135135135135</v>
      </c>
      <c r="H16" s="60">
        <f>F16/E16*100-100</f>
        <v>11.764705882352942</v>
      </c>
      <c r="I16" s="58">
        <v>285</v>
      </c>
      <c r="J16" s="58">
        <v>321</v>
      </c>
      <c r="K16" s="59">
        <f>J16/$J$7*100</f>
        <v>2.654208698528196</v>
      </c>
      <c r="L16" s="60">
        <f>J16/I16*100-100</f>
        <v>12.63157894736841</v>
      </c>
      <c r="M16" s="58">
        <v>552655</v>
      </c>
      <c r="N16" s="58">
        <v>610641</v>
      </c>
      <c r="O16" s="60">
        <f>N16/$N$7*100</f>
        <v>1.9024580001243714</v>
      </c>
      <c r="P16" s="38">
        <v>7</v>
      </c>
      <c r="Q16" s="40"/>
      <c r="R16" s="33" t="s">
        <v>18</v>
      </c>
      <c r="S16" s="40"/>
    </row>
    <row r="17" spans="1:19" s="4" customFormat="1" ht="19.5" customHeight="1">
      <c r="A17" s="21">
        <v>8</v>
      </c>
      <c r="B17" s="40"/>
      <c r="C17" s="33" t="s">
        <v>19</v>
      </c>
      <c r="D17" s="40"/>
      <c r="E17" s="56">
        <v>13</v>
      </c>
      <c r="F17" s="58">
        <v>11</v>
      </c>
      <c r="G17" s="59">
        <f>F17/$F$7*100</f>
        <v>2.9729729729729732</v>
      </c>
      <c r="H17" s="60">
        <f>F17/E17*100-100</f>
        <v>-15.384615384615387</v>
      </c>
      <c r="I17" s="58">
        <v>259</v>
      </c>
      <c r="J17" s="58">
        <v>236</v>
      </c>
      <c r="K17" s="59">
        <f>J17/$J$7*100</f>
        <v>1.9513808500082683</v>
      </c>
      <c r="L17" s="60">
        <f>J17/I17*100-100</f>
        <v>-8.880308880308888</v>
      </c>
      <c r="M17" s="58">
        <v>502704</v>
      </c>
      <c r="N17" s="58">
        <v>485926</v>
      </c>
      <c r="O17" s="60">
        <f>N17/$N$7*100</f>
        <v>1.5139071994321298</v>
      </c>
      <c r="P17" s="38">
        <v>8</v>
      </c>
      <c r="Q17" s="40"/>
      <c r="R17" s="33" t="s">
        <v>19</v>
      </c>
      <c r="S17" s="40"/>
    </row>
    <row r="18" spans="1:19" s="4" customFormat="1" ht="19.5" customHeight="1">
      <c r="A18" s="21">
        <v>9</v>
      </c>
      <c r="B18" s="40"/>
      <c r="C18" s="33" t="s">
        <v>20</v>
      </c>
      <c r="D18" s="40"/>
      <c r="E18" s="56">
        <v>3</v>
      </c>
      <c r="F18" s="58">
        <v>2</v>
      </c>
      <c r="G18" s="59">
        <f>F18/$F$7*100</f>
        <v>0.5405405405405406</v>
      </c>
      <c r="H18" s="60">
        <f>F18/E18*100-100</f>
        <v>-33.33333333333334</v>
      </c>
      <c r="I18" s="58">
        <v>158</v>
      </c>
      <c r="J18" s="58">
        <v>23</v>
      </c>
      <c r="K18" s="59">
        <f>J18/$J$7*100</f>
        <v>0.19017694724656856</v>
      </c>
      <c r="L18" s="60">
        <f>J18/I18*100-100</f>
        <v>-85.44303797468355</v>
      </c>
      <c r="M18" s="58">
        <v>207931</v>
      </c>
      <c r="N18" s="58" t="s">
        <v>66</v>
      </c>
      <c r="O18" s="60" t="s">
        <v>66</v>
      </c>
      <c r="P18" s="38">
        <v>9</v>
      </c>
      <c r="Q18" s="40"/>
      <c r="R18" s="33" t="s">
        <v>20</v>
      </c>
      <c r="S18" s="40"/>
    </row>
    <row r="19" spans="1:19" s="4" customFormat="1" ht="19.5" customHeight="1">
      <c r="A19" s="21">
        <v>10</v>
      </c>
      <c r="B19" s="40"/>
      <c r="C19" s="41" t="s">
        <v>2</v>
      </c>
      <c r="D19" s="40"/>
      <c r="E19" s="56">
        <v>4</v>
      </c>
      <c r="F19" s="58">
        <v>4</v>
      </c>
      <c r="G19" s="59">
        <f>F19/$F$7*100</f>
        <v>1.0810810810810811</v>
      </c>
      <c r="H19" s="60">
        <f>F19/E19*100-100</f>
        <v>0</v>
      </c>
      <c r="I19" s="58">
        <v>323</v>
      </c>
      <c r="J19" s="58">
        <v>410</v>
      </c>
      <c r="K19" s="59">
        <f>J19/$J$7*100</f>
        <v>3.390110798743178</v>
      </c>
      <c r="L19" s="60">
        <f>J19/I19*100-100</f>
        <v>26.934984520123834</v>
      </c>
      <c r="M19" s="58">
        <v>699918</v>
      </c>
      <c r="N19" s="58">
        <v>874202</v>
      </c>
      <c r="O19" s="60">
        <f>N19/$N$7*100</f>
        <v>2.7235848700377563</v>
      </c>
      <c r="P19" s="38">
        <v>10</v>
      </c>
      <c r="Q19" s="40"/>
      <c r="R19" s="41" t="s">
        <v>2</v>
      </c>
      <c r="S19" s="40"/>
    </row>
    <row r="20" spans="1:19" s="4" customFormat="1" ht="19.5" customHeight="1">
      <c r="A20" s="21"/>
      <c r="B20" s="40"/>
      <c r="C20" s="41"/>
      <c r="D20" s="40"/>
      <c r="E20" s="57"/>
      <c r="F20" s="58"/>
      <c r="G20" s="59"/>
      <c r="H20" s="60"/>
      <c r="I20" s="58"/>
      <c r="J20" s="58"/>
      <c r="K20" s="59"/>
      <c r="L20" s="60"/>
      <c r="M20" s="58"/>
      <c r="N20" s="58"/>
      <c r="O20" s="60"/>
      <c r="P20" s="38"/>
      <c r="Q20" s="40"/>
      <c r="R20" s="41"/>
      <c r="S20" s="40"/>
    </row>
    <row r="21" spans="1:19" s="4" customFormat="1" ht="19.5" customHeight="1">
      <c r="A21" s="21">
        <v>11</v>
      </c>
      <c r="B21" s="40"/>
      <c r="C21" s="33" t="s">
        <v>21</v>
      </c>
      <c r="D21" s="40"/>
      <c r="E21" s="56">
        <v>14</v>
      </c>
      <c r="F21" s="58">
        <v>14</v>
      </c>
      <c r="G21" s="59">
        <f>F21/$F$7*100</f>
        <v>3.783783783783784</v>
      </c>
      <c r="H21" s="60">
        <f>F21/E21*100-100</f>
        <v>0</v>
      </c>
      <c r="I21" s="58">
        <v>523</v>
      </c>
      <c r="J21" s="58">
        <v>610</v>
      </c>
      <c r="K21" s="59">
        <f>J21/$J$7*100</f>
        <v>5.0438233834959485</v>
      </c>
      <c r="L21" s="60">
        <f>J21/I21*100-100</f>
        <v>16.634799235181646</v>
      </c>
      <c r="M21" s="58">
        <v>693537</v>
      </c>
      <c r="N21" s="58">
        <v>706394</v>
      </c>
      <c r="O21" s="60">
        <f>N21/$N$7*100</f>
        <v>2.2007774069213415</v>
      </c>
      <c r="P21" s="38">
        <v>11</v>
      </c>
      <c r="Q21" s="40"/>
      <c r="R21" s="33" t="s">
        <v>21</v>
      </c>
      <c r="S21" s="40"/>
    </row>
    <row r="22" spans="1:19" s="4" customFormat="1" ht="19.5" customHeight="1">
      <c r="A22" s="21">
        <v>12</v>
      </c>
      <c r="B22" s="40"/>
      <c r="C22" s="33" t="s">
        <v>22</v>
      </c>
      <c r="D22" s="40"/>
      <c r="E22" s="56">
        <v>63</v>
      </c>
      <c r="F22" s="58">
        <v>60</v>
      </c>
      <c r="G22" s="59">
        <f>F22/$F$7*100</f>
        <v>16.216216216216218</v>
      </c>
      <c r="H22" s="60">
        <f>F22/E22*100-100</f>
        <v>-4.761904761904773</v>
      </c>
      <c r="I22" s="58">
        <v>2114</v>
      </c>
      <c r="J22" s="58">
        <v>2109</v>
      </c>
      <c r="K22" s="59">
        <f>J22/$J$7*100</f>
        <v>17.43839920621796</v>
      </c>
      <c r="L22" s="60">
        <f>J22/I22*100-100</f>
        <v>-0.23651844843898573</v>
      </c>
      <c r="M22" s="58">
        <v>3500760</v>
      </c>
      <c r="N22" s="58">
        <v>3593951</v>
      </c>
      <c r="O22" s="60">
        <f>N22/$N$7*100</f>
        <v>11.196989445525249</v>
      </c>
      <c r="P22" s="38">
        <v>12</v>
      </c>
      <c r="Q22" s="40"/>
      <c r="R22" s="33" t="s">
        <v>22</v>
      </c>
      <c r="S22" s="40"/>
    </row>
    <row r="23" spans="1:19" s="4" customFormat="1" ht="19.5" customHeight="1">
      <c r="A23" s="21">
        <v>13</v>
      </c>
      <c r="B23" s="40"/>
      <c r="C23" s="33" t="s">
        <v>23</v>
      </c>
      <c r="D23" s="40"/>
      <c r="E23" s="56">
        <v>11</v>
      </c>
      <c r="F23" s="58">
        <v>10</v>
      </c>
      <c r="G23" s="59">
        <f>F23/$F$7*100</f>
        <v>2.7027027027027026</v>
      </c>
      <c r="H23" s="60">
        <f>F23/E23*100-100</f>
        <v>-9.090909090909093</v>
      </c>
      <c r="I23" s="58">
        <v>1275</v>
      </c>
      <c r="J23" s="58">
        <v>1302</v>
      </c>
      <c r="K23" s="59">
        <f>J23/$J$7*100</f>
        <v>10.765668926740531</v>
      </c>
      <c r="L23" s="60">
        <f>J23/I23*100-100</f>
        <v>2.117647058823536</v>
      </c>
      <c r="M23" s="58">
        <v>5024400</v>
      </c>
      <c r="N23" s="58">
        <v>5001887</v>
      </c>
      <c r="O23" s="60">
        <f>N23/$N$7*100</f>
        <v>15.583427805974527</v>
      </c>
      <c r="P23" s="38">
        <v>13</v>
      </c>
      <c r="Q23" s="40"/>
      <c r="R23" s="33" t="s">
        <v>23</v>
      </c>
      <c r="S23" s="40"/>
    </row>
    <row r="24" spans="1:19" s="4" customFormat="1" ht="19.5" customHeight="1">
      <c r="A24" s="21">
        <v>14</v>
      </c>
      <c r="B24" s="40"/>
      <c r="C24" s="33" t="s">
        <v>24</v>
      </c>
      <c r="D24" s="40"/>
      <c r="E24" s="56">
        <v>1</v>
      </c>
      <c r="F24" s="58">
        <v>1</v>
      </c>
      <c r="G24" s="59">
        <f>F24/$F$7*100</f>
        <v>0.2702702702702703</v>
      </c>
      <c r="H24" s="60">
        <f>F24/E24*100-100</f>
        <v>0</v>
      </c>
      <c r="I24" s="58">
        <v>8</v>
      </c>
      <c r="J24" s="58">
        <v>5</v>
      </c>
      <c r="K24" s="59">
        <f>J24/$J$7*100</f>
        <v>0.04134281461881925</v>
      </c>
      <c r="L24" s="60">
        <f>J24/I24*100-100</f>
        <v>-37.5</v>
      </c>
      <c r="M24" s="58" t="s">
        <v>67</v>
      </c>
      <c r="N24" s="58" t="s">
        <v>66</v>
      </c>
      <c r="O24" s="60" t="s">
        <v>66</v>
      </c>
      <c r="P24" s="38">
        <v>14</v>
      </c>
      <c r="Q24" s="40"/>
      <c r="R24" s="33" t="s">
        <v>24</v>
      </c>
      <c r="S24" s="40"/>
    </row>
    <row r="25" spans="1:19" s="4" customFormat="1" ht="19.5" customHeight="1">
      <c r="A25" s="21">
        <v>15</v>
      </c>
      <c r="B25" s="40"/>
      <c r="C25" s="33" t="s">
        <v>25</v>
      </c>
      <c r="D25" s="40"/>
      <c r="E25" s="56">
        <v>12</v>
      </c>
      <c r="F25" s="58">
        <v>12</v>
      </c>
      <c r="G25" s="59">
        <f>F25/$F$7*100</f>
        <v>3.2432432432432434</v>
      </c>
      <c r="H25" s="60">
        <f>F25/E25*100-100</f>
        <v>0</v>
      </c>
      <c r="I25" s="58">
        <v>796</v>
      </c>
      <c r="J25" s="58">
        <v>828</v>
      </c>
      <c r="K25" s="59">
        <f>J25/$J$7*100</f>
        <v>6.8463701008764675</v>
      </c>
      <c r="L25" s="60">
        <f>J25/I25*100-100</f>
        <v>4.0201005025125625</v>
      </c>
      <c r="M25" s="58">
        <v>3468327</v>
      </c>
      <c r="N25" s="58">
        <v>2873784</v>
      </c>
      <c r="O25" s="60">
        <f>N25/$N$7*100</f>
        <v>8.95330212257188</v>
      </c>
      <c r="P25" s="38">
        <v>15</v>
      </c>
      <c r="Q25" s="40"/>
      <c r="R25" s="33" t="s">
        <v>25</v>
      </c>
      <c r="S25" s="40"/>
    </row>
    <row r="26" spans="1:19" s="4" customFormat="1" ht="19.5" customHeight="1">
      <c r="A26" s="21"/>
      <c r="B26" s="40"/>
      <c r="C26" s="33"/>
      <c r="D26" s="40"/>
      <c r="E26" s="57"/>
      <c r="F26" s="58"/>
      <c r="G26" s="59"/>
      <c r="H26" s="60"/>
      <c r="I26" s="58"/>
      <c r="J26" s="58"/>
      <c r="K26" s="59"/>
      <c r="L26" s="60"/>
      <c r="M26" s="58"/>
      <c r="N26" s="58"/>
      <c r="O26" s="60"/>
      <c r="P26" s="38"/>
      <c r="Q26" s="40"/>
      <c r="R26" s="33"/>
      <c r="S26" s="40"/>
    </row>
    <row r="27" spans="1:19" s="4" customFormat="1" ht="19.5" customHeight="1">
      <c r="A27" s="21">
        <v>16</v>
      </c>
      <c r="B27" s="40"/>
      <c r="C27" s="33" t="s">
        <v>26</v>
      </c>
      <c r="D27" s="40"/>
      <c r="E27" s="56">
        <v>17</v>
      </c>
      <c r="F27" s="58">
        <v>15</v>
      </c>
      <c r="G27" s="59">
        <f>F27/$F$7*100</f>
        <v>4.054054054054054</v>
      </c>
      <c r="H27" s="60">
        <f>F27/E27*100-100</f>
        <v>-11.764705882352942</v>
      </c>
      <c r="I27" s="58">
        <v>417</v>
      </c>
      <c r="J27" s="58">
        <v>436</v>
      </c>
      <c r="K27" s="59">
        <f>J27/$J$7*100</f>
        <v>3.6050934347610384</v>
      </c>
      <c r="L27" s="60">
        <f>J27/I27*100-100</f>
        <v>4.556354916067136</v>
      </c>
      <c r="M27" s="58">
        <v>724828</v>
      </c>
      <c r="N27" s="58">
        <v>700671</v>
      </c>
      <c r="O27" s="60">
        <f>N27/$N$7*100</f>
        <v>2.1829473445201737</v>
      </c>
      <c r="P27" s="38">
        <v>16</v>
      </c>
      <c r="Q27" s="40"/>
      <c r="R27" s="33" t="s">
        <v>26</v>
      </c>
      <c r="S27" s="40"/>
    </row>
    <row r="28" spans="1:19" s="4" customFormat="1" ht="19.5" customHeight="1">
      <c r="A28" s="21">
        <v>17</v>
      </c>
      <c r="B28" s="40"/>
      <c r="C28" s="33" t="s">
        <v>27</v>
      </c>
      <c r="D28" s="40"/>
      <c r="E28" s="56">
        <v>6</v>
      </c>
      <c r="F28" s="58">
        <v>6</v>
      </c>
      <c r="G28" s="59">
        <f>F28/$F$7*100</f>
        <v>1.6216216216216217</v>
      </c>
      <c r="H28" s="60">
        <f>F28/E28*100-100</f>
        <v>0</v>
      </c>
      <c r="I28" s="58">
        <v>84</v>
      </c>
      <c r="J28" s="58">
        <v>85</v>
      </c>
      <c r="K28" s="59">
        <f>J28/$J$7*100</f>
        <v>0.7028278485199272</v>
      </c>
      <c r="L28" s="60">
        <f>J28/I28*100-100</f>
        <v>1.1904761904761898</v>
      </c>
      <c r="M28" s="58">
        <v>105799</v>
      </c>
      <c r="N28" s="58">
        <v>109290</v>
      </c>
      <c r="O28" s="60">
        <f>N28/$N$7*100</f>
        <v>0.34049406252379466</v>
      </c>
      <c r="P28" s="38">
        <v>17</v>
      </c>
      <c r="Q28" s="40"/>
      <c r="R28" s="33" t="s">
        <v>27</v>
      </c>
      <c r="S28" s="40"/>
    </row>
    <row r="29" spans="1:19" s="4" customFormat="1" ht="19.5" customHeight="1">
      <c r="A29" s="21">
        <v>18</v>
      </c>
      <c r="B29" s="40"/>
      <c r="C29" s="33" t="s">
        <v>28</v>
      </c>
      <c r="D29" s="40"/>
      <c r="E29" s="56">
        <v>2</v>
      </c>
      <c r="F29" s="58">
        <v>2</v>
      </c>
      <c r="G29" s="59">
        <f>F29/$F$7*100</f>
        <v>0.5405405405405406</v>
      </c>
      <c r="H29" s="60">
        <f>F29/E29*100-100</f>
        <v>0</v>
      </c>
      <c r="I29" s="58">
        <v>11</v>
      </c>
      <c r="J29" s="58">
        <v>12</v>
      </c>
      <c r="K29" s="59">
        <f>J29/$J$7*100</f>
        <v>0.0992227550851662</v>
      </c>
      <c r="L29" s="60">
        <f>J29/I29*100-100</f>
        <v>9.09090909090908</v>
      </c>
      <c r="M29" s="58" t="s">
        <v>67</v>
      </c>
      <c r="N29" s="58" t="s">
        <v>66</v>
      </c>
      <c r="O29" s="60" t="s">
        <v>66</v>
      </c>
      <c r="P29" s="38">
        <v>18</v>
      </c>
      <c r="Q29" s="40"/>
      <c r="R29" s="33" t="s">
        <v>28</v>
      </c>
      <c r="S29" s="40"/>
    </row>
    <row r="30" spans="1:19" s="4" customFormat="1" ht="19.5" customHeight="1">
      <c r="A30" s="21">
        <v>19</v>
      </c>
      <c r="B30" s="40"/>
      <c r="C30" s="33" t="s">
        <v>29</v>
      </c>
      <c r="D30" s="40"/>
      <c r="E30" s="57" t="s">
        <v>60</v>
      </c>
      <c r="F30" s="58" t="s">
        <v>65</v>
      </c>
      <c r="G30" s="58" t="s">
        <v>60</v>
      </c>
      <c r="H30" s="58" t="s">
        <v>60</v>
      </c>
      <c r="I30" s="58" t="s">
        <v>60</v>
      </c>
      <c r="J30" s="58" t="s">
        <v>65</v>
      </c>
      <c r="K30" s="58" t="s">
        <v>60</v>
      </c>
      <c r="L30" s="58" t="s">
        <v>60</v>
      </c>
      <c r="M30" s="58" t="s">
        <v>60</v>
      </c>
      <c r="N30" s="58" t="s">
        <v>65</v>
      </c>
      <c r="O30" s="60">
        <v>0</v>
      </c>
      <c r="P30" s="38">
        <v>19</v>
      </c>
      <c r="Q30" s="40"/>
      <c r="R30" s="33" t="s">
        <v>29</v>
      </c>
      <c r="S30" s="40"/>
    </row>
    <row r="31" spans="1:19" s="4" customFormat="1" ht="19.5" customHeight="1">
      <c r="A31" s="21">
        <v>20</v>
      </c>
      <c r="B31" s="40"/>
      <c r="C31" s="33" t="s">
        <v>30</v>
      </c>
      <c r="D31" s="40"/>
      <c r="E31" s="57">
        <v>12</v>
      </c>
      <c r="F31" s="58">
        <v>12</v>
      </c>
      <c r="G31" s="59">
        <f>F31/$F$7*100</f>
        <v>3.2432432432432434</v>
      </c>
      <c r="H31" s="60">
        <f>F31/E31*100-100</f>
        <v>0</v>
      </c>
      <c r="I31" s="58">
        <v>242</v>
      </c>
      <c r="J31" s="58">
        <v>238</v>
      </c>
      <c r="K31" s="59">
        <f>J31/$J$7*100</f>
        <v>1.967917975855796</v>
      </c>
      <c r="L31" s="60">
        <f>J31/I31*100-100</f>
        <v>-1.6528925619834638</v>
      </c>
      <c r="M31" s="58">
        <v>626612</v>
      </c>
      <c r="N31" s="58">
        <v>667142</v>
      </c>
      <c r="O31" s="60">
        <f>N31/$N$7*100</f>
        <v>2.078487417515321</v>
      </c>
      <c r="P31" s="38">
        <v>20</v>
      </c>
      <c r="Q31" s="40"/>
      <c r="R31" s="33" t="s">
        <v>30</v>
      </c>
      <c r="S31" s="40"/>
    </row>
    <row r="32" spans="1:19" s="4" customFormat="1" ht="19.5" customHeight="1">
      <c r="A32" s="21"/>
      <c r="B32" s="40"/>
      <c r="C32" s="33"/>
      <c r="D32" s="40"/>
      <c r="E32" s="57"/>
      <c r="F32" s="58"/>
      <c r="G32" s="59"/>
      <c r="H32" s="60"/>
      <c r="I32" s="58"/>
      <c r="J32" s="58"/>
      <c r="K32" s="59"/>
      <c r="L32" s="60"/>
      <c r="M32" s="58"/>
      <c r="N32" s="58"/>
      <c r="O32" s="60"/>
      <c r="P32" s="38"/>
      <c r="Q32" s="40"/>
      <c r="R32" s="33"/>
      <c r="S32" s="40"/>
    </row>
    <row r="33" spans="1:19" s="4" customFormat="1" ht="19.5" customHeight="1">
      <c r="A33" s="21">
        <v>21</v>
      </c>
      <c r="B33" s="40"/>
      <c r="C33" s="33" t="s">
        <v>31</v>
      </c>
      <c r="D33" s="40"/>
      <c r="E33" s="57">
        <v>26</v>
      </c>
      <c r="F33" s="58">
        <v>25</v>
      </c>
      <c r="G33" s="59">
        <f>F33/$F$7*100</f>
        <v>6.756756756756757</v>
      </c>
      <c r="H33" s="60">
        <f>F33/E33*100-100</f>
        <v>-3.8461538461538396</v>
      </c>
      <c r="I33" s="58">
        <v>747</v>
      </c>
      <c r="J33" s="58">
        <v>771</v>
      </c>
      <c r="K33" s="59">
        <f>J33/$J$7*100</f>
        <v>6.375062014221928</v>
      </c>
      <c r="L33" s="60">
        <f>J33/I33*100-100</f>
        <v>3.2128514056224873</v>
      </c>
      <c r="M33" s="58">
        <v>3021285</v>
      </c>
      <c r="N33" s="58">
        <v>3094168</v>
      </c>
      <c r="O33" s="60">
        <f>N33/$N$7*100</f>
        <v>9.639910627240598</v>
      </c>
      <c r="P33" s="38">
        <v>21</v>
      </c>
      <c r="Q33" s="40"/>
      <c r="R33" s="33" t="s">
        <v>31</v>
      </c>
      <c r="S33" s="40"/>
    </row>
    <row r="34" spans="1:19" s="4" customFormat="1" ht="19.5" customHeight="1">
      <c r="A34" s="21">
        <v>22</v>
      </c>
      <c r="B34" s="40"/>
      <c r="C34" s="33" t="s">
        <v>32</v>
      </c>
      <c r="D34" s="40"/>
      <c r="E34" s="57">
        <v>11</v>
      </c>
      <c r="F34" s="58">
        <v>11</v>
      </c>
      <c r="G34" s="59">
        <f>F34/$F$7*100</f>
        <v>2.9729729729729732</v>
      </c>
      <c r="H34" s="60">
        <f>F34/E34*100-100</f>
        <v>0</v>
      </c>
      <c r="I34" s="58">
        <v>263</v>
      </c>
      <c r="J34" s="58">
        <v>260</v>
      </c>
      <c r="K34" s="59">
        <f>J34/$J$7*100</f>
        <v>2.149826360178601</v>
      </c>
      <c r="L34" s="60">
        <f>J34/I34*100-100</f>
        <v>-1.1406844106463865</v>
      </c>
      <c r="M34" s="58">
        <v>467196</v>
      </c>
      <c r="N34" s="58">
        <v>804695</v>
      </c>
      <c r="O34" s="60">
        <f>N34/$N$7*100</f>
        <v>2.5070351326066884</v>
      </c>
      <c r="P34" s="38">
        <v>22</v>
      </c>
      <c r="Q34" s="40"/>
      <c r="R34" s="33" t="s">
        <v>32</v>
      </c>
      <c r="S34" s="40"/>
    </row>
    <row r="35" spans="1:19" s="4" customFormat="1" ht="19.5" customHeight="1">
      <c r="A35" s="21">
        <v>23</v>
      </c>
      <c r="B35" s="40"/>
      <c r="C35" s="33" t="s">
        <v>33</v>
      </c>
      <c r="D35" s="40"/>
      <c r="E35" s="57">
        <v>7</v>
      </c>
      <c r="F35" s="58">
        <v>8</v>
      </c>
      <c r="G35" s="59">
        <f>F35/$F$7*100</f>
        <v>2.1621621621621623</v>
      </c>
      <c r="H35" s="60">
        <f>F35/E35*100-100</f>
        <v>14.285714285714278</v>
      </c>
      <c r="I35" s="58">
        <v>62</v>
      </c>
      <c r="J35" s="58">
        <v>66</v>
      </c>
      <c r="K35" s="59">
        <f>J35/$J$7*100</f>
        <v>0.5457251529684141</v>
      </c>
      <c r="L35" s="60">
        <f>J35/I35*100-100</f>
        <v>6.451612903225794</v>
      </c>
      <c r="M35" s="58">
        <v>150378</v>
      </c>
      <c r="N35" s="58">
        <v>91182</v>
      </c>
      <c r="O35" s="60">
        <f>N35/$N$7*100</f>
        <v>0.28407841164831776</v>
      </c>
      <c r="P35" s="38">
        <v>23</v>
      </c>
      <c r="Q35" s="40"/>
      <c r="R35" s="33" t="s">
        <v>33</v>
      </c>
      <c r="S35" s="40"/>
    </row>
    <row r="36" spans="1:18" s="4" customFormat="1" ht="19.5" customHeight="1">
      <c r="A36" s="21">
        <v>24</v>
      </c>
      <c r="C36" s="33" t="s">
        <v>34</v>
      </c>
      <c r="E36" s="57">
        <v>9</v>
      </c>
      <c r="F36" s="58">
        <v>10</v>
      </c>
      <c r="G36" s="59">
        <f>F36/$F$7*100</f>
        <v>2.7027027027027026</v>
      </c>
      <c r="H36" s="60">
        <f>F36/E36*100-100</f>
        <v>11.111111111111114</v>
      </c>
      <c r="I36" s="58">
        <v>85</v>
      </c>
      <c r="J36" s="58">
        <v>83</v>
      </c>
      <c r="K36" s="59">
        <f>J36/$J$7*100</f>
        <v>0.6862907226723995</v>
      </c>
      <c r="L36" s="60">
        <f>J36/I36*100-100</f>
        <v>-2.352941176470594</v>
      </c>
      <c r="M36" s="58">
        <v>158054</v>
      </c>
      <c r="N36" s="58">
        <v>177833</v>
      </c>
      <c r="O36" s="60">
        <f>N36/$N$7*100</f>
        <v>0.554040448538695</v>
      </c>
      <c r="P36" s="38">
        <v>24</v>
      </c>
      <c r="R36" s="33" t="s">
        <v>34</v>
      </c>
    </row>
    <row r="37" spans="1:18" ht="19.5" customHeight="1">
      <c r="A37" s="21">
        <v>25</v>
      </c>
      <c r="B37" s="4"/>
      <c r="C37" s="33" t="s">
        <v>35</v>
      </c>
      <c r="D37" s="4"/>
      <c r="E37" s="57">
        <v>2</v>
      </c>
      <c r="F37" s="58">
        <v>1</v>
      </c>
      <c r="G37" s="59">
        <f>F37/$F$7*100</f>
        <v>0.2702702702702703</v>
      </c>
      <c r="H37" s="60">
        <f>F37/E37*100-100</f>
        <v>-50</v>
      </c>
      <c r="I37" s="58">
        <v>15</v>
      </c>
      <c r="J37" s="58">
        <v>6</v>
      </c>
      <c r="K37" s="59">
        <f>J37/$J$7*100</f>
        <v>0.0496113775425831</v>
      </c>
      <c r="L37" s="60">
        <f>J37/I37*100-100</f>
        <v>-60</v>
      </c>
      <c r="M37" s="58" t="s">
        <v>67</v>
      </c>
      <c r="N37" s="58" t="s">
        <v>66</v>
      </c>
      <c r="O37" s="60" t="s">
        <v>66</v>
      </c>
      <c r="P37" s="38">
        <v>25</v>
      </c>
      <c r="Q37" s="4"/>
      <c r="R37" s="33" t="s">
        <v>35</v>
      </c>
    </row>
    <row r="38" spans="1:18" ht="19.5" customHeight="1">
      <c r="A38" s="21"/>
      <c r="C38" s="6"/>
      <c r="E38" s="8"/>
      <c r="F38" s="4"/>
      <c r="G38" s="5"/>
      <c r="H38" s="3"/>
      <c r="I38" s="4"/>
      <c r="J38" s="4"/>
      <c r="K38" s="5"/>
      <c r="L38" s="3"/>
      <c r="M38" s="4"/>
      <c r="N38" s="4"/>
      <c r="O38" s="5"/>
      <c r="P38" s="38"/>
      <c r="R38" s="6"/>
    </row>
    <row r="39" spans="1:18" ht="21.75" customHeight="1">
      <c r="A39" s="42"/>
      <c r="B39" s="43"/>
      <c r="C39" s="44"/>
      <c r="D39" s="43"/>
      <c r="E39" s="15"/>
      <c r="F39" s="9"/>
      <c r="G39" s="45"/>
      <c r="H39" s="46"/>
      <c r="I39" s="9"/>
      <c r="J39" s="9"/>
      <c r="K39" s="45"/>
      <c r="L39" s="45"/>
      <c r="M39" s="9"/>
      <c r="N39" s="9"/>
      <c r="O39" s="45"/>
      <c r="P39" s="47"/>
      <c r="Q39" s="43"/>
      <c r="R39" s="44"/>
    </row>
    <row r="42" ht="18" customHeight="1"/>
  </sheetData>
  <sheetProtection/>
  <mergeCells count="10">
    <mergeCell ref="M3:O3"/>
    <mergeCell ref="N4:O4"/>
    <mergeCell ref="E3:H3"/>
    <mergeCell ref="P4:R4"/>
    <mergeCell ref="P7:R7"/>
    <mergeCell ref="A7:C7"/>
    <mergeCell ref="F4:H4"/>
    <mergeCell ref="A4:C4"/>
    <mergeCell ref="J4:L4"/>
    <mergeCell ref="I3:L3"/>
  </mergeCells>
  <printOptions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PageLayoutView="0" workbookViewId="0" topLeftCell="A1">
      <selection activeCell="A1" sqref="A1"/>
    </sheetView>
  </sheetViews>
  <sheetFormatPr defaultColWidth="9.00390625" defaultRowHeight="21.75" customHeight="1"/>
  <cols>
    <col min="1" max="1" width="3.75390625" style="22" customWidth="1"/>
    <col min="2" max="2" width="0.74609375" style="7" customWidth="1"/>
    <col min="3" max="3" width="15.875" style="48" customWidth="1"/>
    <col min="4" max="4" width="0.74609375" style="7" customWidth="1"/>
    <col min="5" max="6" width="12.125" style="16" customWidth="1"/>
    <col min="7" max="7" width="12.125" style="49" customWidth="1"/>
    <col min="8" max="8" width="12.125" style="50" customWidth="1"/>
    <col min="9" max="10" width="12.125" style="16" customWidth="1"/>
    <col min="11" max="12" width="11.75390625" style="49" customWidth="1"/>
    <col min="13" max="14" width="11.75390625" style="16" customWidth="1"/>
    <col min="15" max="15" width="11.75390625" style="49" customWidth="1"/>
    <col min="16" max="16" width="3.75390625" style="22" customWidth="1"/>
    <col min="17" max="17" width="0.74609375" style="7" customWidth="1"/>
    <col min="18" max="18" width="11.375" style="48" customWidth="1"/>
    <col min="19" max="19" width="0.2421875" style="7" customWidth="1"/>
    <col min="20" max="16384" width="9.00390625" style="16" customWidth="1"/>
  </cols>
  <sheetData>
    <row r="1" spans="1:19" s="17" customFormat="1" ht="21.75" customHeight="1">
      <c r="A1" s="22"/>
      <c r="B1" s="20"/>
      <c r="C1" s="10" t="s">
        <v>62</v>
      </c>
      <c r="D1" s="20"/>
      <c r="E1" s="10"/>
      <c r="F1" s="20"/>
      <c r="G1" s="23"/>
      <c r="H1" s="24"/>
      <c r="J1" s="20"/>
      <c r="K1" s="23"/>
      <c r="L1" s="23"/>
      <c r="N1" s="20"/>
      <c r="O1" s="23"/>
      <c r="P1" s="22"/>
      <c r="Q1" s="20"/>
      <c r="S1" s="20"/>
    </row>
    <row r="2" spans="1:19" ht="21.75" customHeight="1">
      <c r="A2" s="25"/>
      <c r="B2" s="25"/>
      <c r="C2" s="26"/>
      <c r="D2" s="25"/>
      <c r="E2" s="11"/>
      <c r="F2" s="11"/>
      <c r="G2" s="27"/>
      <c r="H2" s="28"/>
      <c r="I2" s="11"/>
      <c r="J2" s="11"/>
      <c r="K2" s="27"/>
      <c r="L2" s="27"/>
      <c r="M2" s="11"/>
      <c r="N2" s="11"/>
      <c r="O2" s="27"/>
      <c r="P2" s="25"/>
      <c r="Q2" s="25"/>
      <c r="R2" s="26"/>
      <c r="S2" s="25" t="s">
        <v>8</v>
      </c>
    </row>
    <row r="3" spans="1:19" s="32" customFormat="1" ht="21.75" customHeight="1">
      <c r="A3" s="29"/>
      <c r="B3" s="30"/>
      <c r="C3" s="29"/>
      <c r="D3" s="30"/>
      <c r="E3" s="64" t="s">
        <v>0</v>
      </c>
      <c r="F3" s="65"/>
      <c r="G3" s="65"/>
      <c r="H3" s="65"/>
      <c r="I3" s="64" t="s">
        <v>6</v>
      </c>
      <c r="J3" s="65"/>
      <c r="K3" s="65"/>
      <c r="L3" s="65"/>
      <c r="M3" s="64" t="s">
        <v>7</v>
      </c>
      <c r="N3" s="65"/>
      <c r="O3" s="65"/>
      <c r="P3" s="31"/>
      <c r="Q3" s="30"/>
      <c r="R3" s="29"/>
      <c r="S3" s="30"/>
    </row>
    <row r="4" spans="1:18" s="32" customFormat="1" ht="21.75" customHeight="1">
      <c r="A4" s="68" t="s">
        <v>11</v>
      </c>
      <c r="B4" s="68"/>
      <c r="C4" s="68"/>
      <c r="E4" s="12" t="s">
        <v>63</v>
      </c>
      <c r="F4" s="66" t="s">
        <v>64</v>
      </c>
      <c r="G4" s="71"/>
      <c r="H4" s="71"/>
      <c r="I4" s="12" t="s">
        <v>63</v>
      </c>
      <c r="J4" s="66" t="s">
        <v>64</v>
      </c>
      <c r="K4" s="71"/>
      <c r="L4" s="71"/>
      <c r="M4" s="12" t="s">
        <v>63</v>
      </c>
      <c r="N4" s="66" t="s">
        <v>64</v>
      </c>
      <c r="O4" s="71"/>
      <c r="P4" s="72" t="s">
        <v>11</v>
      </c>
      <c r="Q4" s="68"/>
      <c r="R4" s="68"/>
    </row>
    <row r="5" spans="1:19" s="32" customFormat="1" ht="21.75" customHeight="1">
      <c r="A5" s="34"/>
      <c r="B5" s="34"/>
      <c r="C5" s="26"/>
      <c r="D5" s="34"/>
      <c r="E5" s="13" t="s">
        <v>3</v>
      </c>
      <c r="F5" s="13" t="s">
        <v>3</v>
      </c>
      <c r="G5" s="35" t="s">
        <v>4</v>
      </c>
      <c r="H5" s="2" t="s">
        <v>5</v>
      </c>
      <c r="I5" s="13" t="s">
        <v>3</v>
      </c>
      <c r="J5" s="13" t="s">
        <v>3</v>
      </c>
      <c r="K5" s="35" t="s">
        <v>4</v>
      </c>
      <c r="L5" s="1" t="s">
        <v>5</v>
      </c>
      <c r="M5" s="13" t="s">
        <v>3</v>
      </c>
      <c r="N5" s="13" t="s">
        <v>3</v>
      </c>
      <c r="O5" s="35" t="s">
        <v>4</v>
      </c>
      <c r="P5" s="13"/>
      <c r="Q5" s="34"/>
      <c r="R5" s="26"/>
      <c r="S5" s="34"/>
    </row>
    <row r="6" spans="1:19" s="4" customFormat="1" ht="15.75" customHeight="1">
      <c r="A6" s="21"/>
      <c r="B6" s="21"/>
      <c r="C6" s="36"/>
      <c r="D6" s="21"/>
      <c r="E6" s="14"/>
      <c r="F6" s="18"/>
      <c r="G6" s="5"/>
      <c r="H6" s="37"/>
      <c r="I6" s="18"/>
      <c r="J6" s="18"/>
      <c r="K6" s="5"/>
      <c r="L6" s="5"/>
      <c r="M6" s="18"/>
      <c r="N6" s="18"/>
      <c r="O6" s="5"/>
      <c r="P6" s="38"/>
      <c r="Q6" s="21"/>
      <c r="R6" s="36"/>
      <c r="S6" s="21"/>
    </row>
    <row r="7" spans="1:18" ht="19.5" customHeight="1">
      <c r="A7" s="21">
        <v>26</v>
      </c>
      <c r="B7" s="4"/>
      <c r="C7" s="33" t="s">
        <v>9</v>
      </c>
      <c r="D7" s="4"/>
      <c r="E7" s="57">
        <v>2</v>
      </c>
      <c r="F7" s="58">
        <v>2</v>
      </c>
      <c r="G7" s="59">
        <f>F7/'第８表　その１'!$F$7*100</f>
        <v>0.5405405405405406</v>
      </c>
      <c r="H7" s="60">
        <f>F7/E7*100-100</f>
        <v>0</v>
      </c>
      <c r="I7" s="58">
        <v>25</v>
      </c>
      <c r="J7" s="58">
        <v>20</v>
      </c>
      <c r="K7" s="59">
        <f>J7/'第８表　その１'!$J$7*100</f>
        <v>0.165371258475277</v>
      </c>
      <c r="L7" s="60">
        <f>J7/I7*100-100</f>
        <v>-20</v>
      </c>
      <c r="M7" s="58" t="s">
        <v>67</v>
      </c>
      <c r="N7" s="58" t="s">
        <v>66</v>
      </c>
      <c r="O7" s="60" t="s">
        <v>66</v>
      </c>
      <c r="P7" s="38">
        <v>26</v>
      </c>
      <c r="Q7" s="4"/>
      <c r="R7" s="33" t="s">
        <v>9</v>
      </c>
    </row>
    <row r="8" spans="1:18" ht="19.5" customHeight="1">
      <c r="A8" s="21">
        <v>27</v>
      </c>
      <c r="B8" s="4"/>
      <c r="C8" s="33" t="s">
        <v>10</v>
      </c>
      <c r="D8" s="4"/>
      <c r="E8" s="57" t="s">
        <v>60</v>
      </c>
      <c r="F8" s="58" t="s">
        <v>65</v>
      </c>
      <c r="G8" s="58" t="s">
        <v>65</v>
      </c>
      <c r="H8" s="58" t="s">
        <v>65</v>
      </c>
      <c r="I8" s="58" t="s">
        <v>65</v>
      </c>
      <c r="J8" s="58" t="s">
        <v>65</v>
      </c>
      <c r="K8" s="58" t="s">
        <v>65</v>
      </c>
      <c r="L8" s="58" t="s">
        <v>65</v>
      </c>
      <c r="M8" s="58" t="s">
        <v>60</v>
      </c>
      <c r="N8" s="58" t="s">
        <v>65</v>
      </c>
      <c r="O8" s="58" t="s">
        <v>65</v>
      </c>
      <c r="P8" s="38">
        <v>27</v>
      </c>
      <c r="Q8" s="4"/>
      <c r="R8" s="33" t="s">
        <v>10</v>
      </c>
    </row>
    <row r="9" spans="1:18" ht="19.5" customHeight="1">
      <c r="A9" s="21">
        <v>28</v>
      </c>
      <c r="B9" s="4"/>
      <c r="C9" s="33" t="s">
        <v>40</v>
      </c>
      <c r="D9" s="4"/>
      <c r="E9" s="57">
        <v>13</v>
      </c>
      <c r="F9" s="58">
        <v>13</v>
      </c>
      <c r="G9" s="59">
        <f>F9/'第８表　その１'!$F$7*100</f>
        <v>3.5135135135135136</v>
      </c>
      <c r="H9" s="60">
        <f aca="true" t="shared" si="0" ref="H9:H30">F9/E9*100-100</f>
        <v>0</v>
      </c>
      <c r="I9" s="58">
        <v>961</v>
      </c>
      <c r="J9" s="58">
        <v>986</v>
      </c>
      <c r="K9" s="59">
        <f>J9/'第８表　その１'!$J$7*100</f>
        <v>8.152803042831156</v>
      </c>
      <c r="L9" s="60">
        <f aca="true" t="shared" si="1" ref="L9:L30">J9/I9*100-100</f>
        <v>2.601456815816846</v>
      </c>
      <c r="M9" s="58">
        <v>5796811</v>
      </c>
      <c r="N9" s="58">
        <v>6602570</v>
      </c>
      <c r="O9" s="60">
        <f>N9/'第８表　その１'!$N$7*100</f>
        <v>20.570371327639595</v>
      </c>
      <c r="P9" s="38">
        <v>28</v>
      </c>
      <c r="Q9" s="4"/>
      <c r="R9" s="33" t="s">
        <v>40</v>
      </c>
    </row>
    <row r="10" spans="1:18" ht="19.5" customHeight="1">
      <c r="A10" s="21">
        <v>29</v>
      </c>
      <c r="B10" s="4"/>
      <c r="C10" s="33" t="s">
        <v>41</v>
      </c>
      <c r="D10" s="4"/>
      <c r="E10" s="57">
        <v>1</v>
      </c>
      <c r="F10" s="58">
        <v>2</v>
      </c>
      <c r="G10" s="59">
        <f>F10/'第８表　その１'!$F$7*100</f>
        <v>0.5405405405405406</v>
      </c>
      <c r="H10" s="60">
        <f t="shared" si="0"/>
        <v>100</v>
      </c>
      <c r="I10" s="58">
        <v>20</v>
      </c>
      <c r="J10" s="58">
        <v>26</v>
      </c>
      <c r="K10" s="59">
        <f>J10/'第８表　その１'!$J$7*100</f>
        <v>0.2149826360178601</v>
      </c>
      <c r="L10" s="60">
        <f t="shared" si="1"/>
        <v>30</v>
      </c>
      <c r="M10" s="58" t="s">
        <v>67</v>
      </c>
      <c r="N10" s="58" t="s">
        <v>66</v>
      </c>
      <c r="O10" s="60" t="s">
        <v>66</v>
      </c>
      <c r="P10" s="38">
        <v>29</v>
      </c>
      <c r="Q10" s="4"/>
      <c r="R10" s="33" t="s">
        <v>41</v>
      </c>
    </row>
    <row r="11" spans="1:18" ht="19.5" customHeight="1">
      <c r="A11" s="21">
        <v>30</v>
      </c>
      <c r="B11" s="4"/>
      <c r="C11" s="33" t="s">
        <v>42</v>
      </c>
      <c r="D11" s="4"/>
      <c r="E11" s="57">
        <v>2</v>
      </c>
      <c r="F11" s="58">
        <v>1</v>
      </c>
      <c r="G11" s="59">
        <f>F11/'第８表　その１'!$F$7*100</f>
        <v>0.2702702702702703</v>
      </c>
      <c r="H11" s="60">
        <f t="shared" si="0"/>
        <v>-50</v>
      </c>
      <c r="I11" s="58">
        <v>27</v>
      </c>
      <c r="J11" s="58">
        <v>9</v>
      </c>
      <c r="K11" s="59">
        <f>J11/'第８表　その１'!$J$7*100</f>
        <v>0.07441706631387464</v>
      </c>
      <c r="L11" s="60">
        <f t="shared" si="1"/>
        <v>-66.66666666666667</v>
      </c>
      <c r="M11" s="58" t="s">
        <v>67</v>
      </c>
      <c r="N11" s="58" t="s">
        <v>66</v>
      </c>
      <c r="O11" s="60" t="s">
        <v>66</v>
      </c>
      <c r="P11" s="38">
        <v>30</v>
      </c>
      <c r="Q11" s="4"/>
      <c r="R11" s="33" t="s">
        <v>42</v>
      </c>
    </row>
    <row r="12" spans="1:18" ht="19.5" customHeight="1">
      <c r="A12" s="21"/>
      <c r="B12" s="4"/>
      <c r="C12" s="33"/>
      <c r="D12" s="4"/>
      <c r="E12" s="57"/>
      <c r="F12" s="58"/>
      <c r="G12" s="59"/>
      <c r="H12" s="60"/>
      <c r="I12" s="58"/>
      <c r="J12" s="58"/>
      <c r="K12" s="59"/>
      <c r="L12" s="60"/>
      <c r="M12" s="58"/>
      <c r="N12" s="58"/>
      <c r="O12" s="60"/>
      <c r="P12" s="38"/>
      <c r="Q12" s="4"/>
      <c r="R12" s="33"/>
    </row>
    <row r="13" spans="1:18" ht="19.5" customHeight="1">
      <c r="A13" s="21">
        <v>31</v>
      </c>
      <c r="B13" s="4"/>
      <c r="C13" s="33" t="s">
        <v>43</v>
      </c>
      <c r="D13" s="4"/>
      <c r="E13" s="57">
        <v>1</v>
      </c>
      <c r="F13" s="58">
        <v>1</v>
      </c>
      <c r="G13" s="59">
        <f>F13/'第８表　その１'!$F$7*100</f>
        <v>0.2702702702702703</v>
      </c>
      <c r="H13" s="60">
        <f t="shared" si="0"/>
        <v>0</v>
      </c>
      <c r="I13" s="58">
        <v>116</v>
      </c>
      <c r="J13" s="58">
        <v>108</v>
      </c>
      <c r="K13" s="59">
        <f>J13/'第８表　その１'!$J$7*100</f>
        <v>0.8930047957664957</v>
      </c>
      <c r="L13" s="60">
        <f t="shared" si="1"/>
        <v>-6.896551724137936</v>
      </c>
      <c r="M13" s="58" t="s">
        <v>67</v>
      </c>
      <c r="N13" s="58" t="s">
        <v>66</v>
      </c>
      <c r="O13" s="60" t="s">
        <v>66</v>
      </c>
      <c r="P13" s="38">
        <v>31</v>
      </c>
      <c r="Q13" s="4"/>
      <c r="R13" s="33" t="s">
        <v>43</v>
      </c>
    </row>
    <row r="14" spans="1:18" ht="19.5" customHeight="1">
      <c r="A14" s="21">
        <v>32</v>
      </c>
      <c r="B14" s="4"/>
      <c r="C14" s="33" t="s">
        <v>44</v>
      </c>
      <c r="D14" s="4"/>
      <c r="E14" s="57">
        <v>4</v>
      </c>
      <c r="F14" s="58">
        <v>4</v>
      </c>
      <c r="G14" s="59">
        <f>F14/'第８表　その１'!$F$7*100</f>
        <v>1.0810810810810811</v>
      </c>
      <c r="H14" s="60">
        <f t="shared" si="0"/>
        <v>0</v>
      </c>
      <c r="I14" s="58">
        <v>398</v>
      </c>
      <c r="J14" s="58">
        <v>410</v>
      </c>
      <c r="K14" s="59">
        <f>J14/'第８表　その１'!$J$7*100</f>
        <v>3.390110798743178</v>
      </c>
      <c r="L14" s="60">
        <f t="shared" si="1"/>
        <v>3.015075376884411</v>
      </c>
      <c r="M14" s="58">
        <v>627836</v>
      </c>
      <c r="N14" s="58">
        <v>633155</v>
      </c>
      <c r="O14" s="60">
        <f>N14/'第８表　その１'!$N$7*100</f>
        <v>1.9726005870368126</v>
      </c>
      <c r="P14" s="38">
        <v>32</v>
      </c>
      <c r="Q14" s="4"/>
      <c r="R14" s="33" t="s">
        <v>44</v>
      </c>
    </row>
    <row r="15" spans="1:18" ht="19.5" customHeight="1">
      <c r="A15" s="21">
        <v>33</v>
      </c>
      <c r="B15" s="4"/>
      <c r="C15" s="33" t="s">
        <v>45</v>
      </c>
      <c r="D15" s="4"/>
      <c r="E15" s="57">
        <v>3</v>
      </c>
      <c r="F15" s="58">
        <v>3</v>
      </c>
      <c r="G15" s="59">
        <f>F15/'第８表　その１'!$F$7*100</f>
        <v>0.8108108108108109</v>
      </c>
      <c r="H15" s="60">
        <f t="shared" si="0"/>
        <v>0</v>
      </c>
      <c r="I15" s="58">
        <v>69</v>
      </c>
      <c r="J15" s="58">
        <v>69</v>
      </c>
      <c r="K15" s="59">
        <f>J15/'第８表　その１'!$J$7*100</f>
        <v>0.5705308417397056</v>
      </c>
      <c r="L15" s="60">
        <f t="shared" si="1"/>
        <v>0</v>
      </c>
      <c r="M15" s="58">
        <v>141596</v>
      </c>
      <c r="N15" s="58">
        <v>133108</v>
      </c>
      <c r="O15" s="60">
        <f>N15/'第８表　その１'!$N$7*100</f>
        <v>0.41469927417345837</v>
      </c>
      <c r="P15" s="38">
        <v>33</v>
      </c>
      <c r="Q15" s="4"/>
      <c r="R15" s="33" t="s">
        <v>45</v>
      </c>
    </row>
    <row r="16" spans="1:19" ht="19.5" customHeight="1">
      <c r="A16" s="21">
        <v>34</v>
      </c>
      <c r="B16" s="4"/>
      <c r="C16" s="33" t="s">
        <v>46</v>
      </c>
      <c r="D16" s="4"/>
      <c r="E16" s="57">
        <v>4</v>
      </c>
      <c r="F16" s="58">
        <v>4</v>
      </c>
      <c r="G16" s="59">
        <f>F16/'第８表　その１'!$F$7*100</f>
        <v>1.0810810810810811</v>
      </c>
      <c r="H16" s="60">
        <f t="shared" si="0"/>
        <v>0</v>
      </c>
      <c r="I16" s="58">
        <v>44</v>
      </c>
      <c r="J16" s="58">
        <v>47</v>
      </c>
      <c r="K16" s="59">
        <f>J16/'第８表　その１'!$J$7*100</f>
        <v>0.38862245741690093</v>
      </c>
      <c r="L16" s="60">
        <f t="shared" si="1"/>
        <v>6.818181818181813</v>
      </c>
      <c r="M16" s="58">
        <v>94327</v>
      </c>
      <c r="N16" s="58">
        <v>93096</v>
      </c>
      <c r="O16" s="60">
        <f>N16/'第８表　その１'!$N$7*100</f>
        <v>0.2900414973439033</v>
      </c>
      <c r="P16" s="38">
        <v>34</v>
      </c>
      <c r="Q16" s="4"/>
      <c r="R16" s="33" t="s">
        <v>46</v>
      </c>
      <c r="S16" s="43"/>
    </row>
    <row r="17" spans="1:18" ht="19.5" customHeight="1">
      <c r="A17" s="21">
        <v>35</v>
      </c>
      <c r="B17" s="4"/>
      <c r="C17" s="33" t="s">
        <v>47</v>
      </c>
      <c r="D17" s="4">
        <v>34</v>
      </c>
      <c r="E17" s="57">
        <v>6</v>
      </c>
      <c r="F17" s="58">
        <v>7</v>
      </c>
      <c r="G17" s="59">
        <f>F17/'第８表　その１'!$F$7*100</f>
        <v>1.891891891891892</v>
      </c>
      <c r="H17" s="60">
        <f t="shared" si="0"/>
        <v>16.66666666666667</v>
      </c>
      <c r="I17" s="58">
        <v>301</v>
      </c>
      <c r="J17" s="58">
        <v>318</v>
      </c>
      <c r="K17" s="59">
        <f>J17/'第８表　その１'!$J$7*100</f>
        <v>2.629403009756904</v>
      </c>
      <c r="L17" s="60">
        <f t="shared" si="1"/>
        <v>5.647840531561471</v>
      </c>
      <c r="M17" s="58">
        <v>633413</v>
      </c>
      <c r="N17" s="58">
        <v>689202</v>
      </c>
      <c r="O17" s="60">
        <f>N17/'第８表　その１'!$N$7*100</f>
        <v>2.1472155629931775</v>
      </c>
      <c r="P17" s="38">
        <v>35</v>
      </c>
      <c r="Q17" s="4"/>
      <c r="R17" s="33" t="s">
        <v>47</v>
      </c>
    </row>
    <row r="18" spans="1:18" ht="19.5" customHeight="1">
      <c r="A18" s="21"/>
      <c r="B18" s="4"/>
      <c r="C18" s="33"/>
      <c r="D18" s="4"/>
      <c r="E18" s="57"/>
      <c r="F18" s="58"/>
      <c r="G18" s="59"/>
      <c r="H18" s="60"/>
      <c r="I18" s="58"/>
      <c r="J18" s="58"/>
      <c r="K18" s="59"/>
      <c r="L18" s="60"/>
      <c r="M18" s="58"/>
      <c r="N18" s="58"/>
      <c r="O18" s="60"/>
      <c r="P18" s="38"/>
      <c r="Q18" s="4"/>
      <c r="R18" s="33"/>
    </row>
    <row r="19" spans="1:18" ht="19.5" customHeight="1">
      <c r="A19" s="21">
        <v>36</v>
      </c>
      <c r="B19" s="4"/>
      <c r="C19" s="33" t="s">
        <v>48</v>
      </c>
      <c r="D19" s="4"/>
      <c r="E19" s="57">
        <v>1</v>
      </c>
      <c r="F19" s="58">
        <v>1</v>
      </c>
      <c r="G19" s="59">
        <f>F19/'第８表　その１'!$F$7*100</f>
        <v>0.2702702702702703</v>
      </c>
      <c r="H19" s="60">
        <f t="shared" si="0"/>
        <v>0</v>
      </c>
      <c r="I19" s="58">
        <v>65</v>
      </c>
      <c r="J19" s="58">
        <v>73</v>
      </c>
      <c r="K19" s="59">
        <f>J19/'第８表　その１'!$J$7*100</f>
        <v>0.603605093434761</v>
      </c>
      <c r="L19" s="60">
        <f t="shared" si="1"/>
        <v>12.307692307692307</v>
      </c>
      <c r="M19" s="58" t="s">
        <v>67</v>
      </c>
      <c r="N19" s="58" t="s">
        <v>66</v>
      </c>
      <c r="O19" s="60" t="s">
        <v>66</v>
      </c>
      <c r="P19" s="38">
        <v>36</v>
      </c>
      <c r="Q19" s="4"/>
      <c r="R19" s="33" t="s">
        <v>48</v>
      </c>
    </row>
    <row r="20" spans="1:18" ht="19.5" customHeight="1">
      <c r="A20" s="21">
        <v>37</v>
      </c>
      <c r="B20" s="4"/>
      <c r="C20" s="33" t="s">
        <v>49</v>
      </c>
      <c r="D20" s="4"/>
      <c r="E20" s="57">
        <v>4</v>
      </c>
      <c r="F20" s="58">
        <v>3</v>
      </c>
      <c r="G20" s="59">
        <f>F20/'第８表　その１'!$F$7*100</f>
        <v>0.8108108108108109</v>
      </c>
      <c r="H20" s="60">
        <f t="shared" si="0"/>
        <v>-25</v>
      </c>
      <c r="I20" s="58">
        <v>49</v>
      </c>
      <c r="J20" s="58">
        <v>52</v>
      </c>
      <c r="K20" s="59">
        <f>J20/'第８表　その１'!$J$7*100</f>
        <v>0.4299652720357202</v>
      </c>
      <c r="L20" s="60">
        <f t="shared" si="1"/>
        <v>6.122448979591837</v>
      </c>
      <c r="M20" s="58">
        <v>120044</v>
      </c>
      <c r="N20" s="58">
        <v>118712</v>
      </c>
      <c r="O20" s="60">
        <f>N20/'第８表　その１'!$N$7*100</f>
        <v>0.36984839555608673</v>
      </c>
      <c r="P20" s="38">
        <v>37</v>
      </c>
      <c r="Q20" s="4"/>
      <c r="R20" s="33" t="s">
        <v>49</v>
      </c>
    </row>
    <row r="21" spans="1:18" ht="19.5" customHeight="1">
      <c r="A21" s="21">
        <v>38</v>
      </c>
      <c r="B21" s="4"/>
      <c r="C21" s="33" t="s">
        <v>50</v>
      </c>
      <c r="D21" s="4"/>
      <c r="E21" s="57">
        <v>2</v>
      </c>
      <c r="F21" s="58">
        <v>2</v>
      </c>
      <c r="G21" s="59">
        <f>F21/'第８表　その１'!$F$7*100</f>
        <v>0.5405405405405406</v>
      </c>
      <c r="H21" s="60">
        <f t="shared" si="0"/>
        <v>0</v>
      </c>
      <c r="I21" s="58">
        <v>21</v>
      </c>
      <c r="J21" s="58">
        <v>21</v>
      </c>
      <c r="K21" s="59">
        <f>J21/'第８表　その１'!$J$7*100</f>
        <v>0.17363982139904083</v>
      </c>
      <c r="L21" s="60">
        <f t="shared" si="1"/>
        <v>0</v>
      </c>
      <c r="M21" s="58" t="s">
        <v>67</v>
      </c>
      <c r="N21" s="58" t="s">
        <v>66</v>
      </c>
      <c r="O21" s="60" t="s">
        <v>66</v>
      </c>
      <c r="P21" s="38">
        <v>38</v>
      </c>
      <c r="Q21" s="4"/>
      <c r="R21" s="33" t="s">
        <v>50</v>
      </c>
    </row>
    <row r="22" spans="1:18" ht="19.5" customHeight="1">
      <c r="A22" s="21">
        <v>39</v>
      </c>
      <c r="B22" s="4"/>
      <c r="C22" s="33" t="s">
        <v>51</v>
      </c>
      <c r="D22" s="4"/>
      <c r="E22" s="57">
        <v>22</v>
      </c>
      <c r="F22" s="58">
        <v>20</v>
      </c>
      <c r="G22" s="59">
        <f>F22/'第８表　その１'!$F$7*100</f>
        <v>5.405405405405405</v>
      </c>
      <c r="H22" s="60">
        <f t="shared" si="0"/>
        <v>-9.090909090909093</v>
      </c>
      <c r="I22" s="58">
        <v>377</v>
      </c>
      <c r="J22" s="58">
        <v>356</v>
      </c>
      <c r="K22" s="59">
        <f>J22/'第８表　その１'!$J$7*100</f>
        <v>2.943608400859931</v>
      </c>
      <c r="L22" s="60">
        <f t="shared" si="1"/>
        <v>-5.570291777188331</v>
      </c>
      <c r="M22" s="58">
        <v>533509</v>
      </c>
      <c r="N22" s="58">
        <v>496075</v>
      </c>
      <c r="O22" s="60">
        <f>N22/'第８表　その１'!$N$7*100</f>
        <v>1.5455265080656186</v>
      </c>
      <c r="P22" s="38">
        <v>39</v>
      </c>
      <c r="Q22" s="4"/>
      <c r="R22" s="33" t="s">
        <v>51</v>
      </c>
    </row>
    <row r="23" spans="1:18" ht="19.5" customHeight="1">
      <c r="A23" s="21">
        <v>40</v>
      </c>
      <c r="B23" s="4"/>
      <c r="C23" s="33" t="s">
        <v>52</v>
      </c>
      <c r="D23" s="4"/>
      <c r="E23" s="57">
        <v>2</v>
      </c>
      <c r="F23" s="58">
        <v>3</v>
      </c>
      <c r="G23" s="59">
        <f>F23/'第８表　その１'!$F$7*100</f>
        <v>0.8108108108108109</v>
      </c>
      <c r="H23" s="60">
        <f t="shared" si="0"/>
        <v>50</v>
      </c>
      <c r="I23" s="58">
        <v>56</v>
      </c>
      <c r="J23" s="58">
        <v>61</v>
      </c>
      <c r="K23" s="59">
        <f>J23/'第８表　その１'!$J$7*100</f>
        <v>0.5043823383495949</v>
      </c>
      <c r="L23" s="60">
        <f t="shared" si="1"/>
        <v>8.928571428571416</v>
      </c>
      <c r="M23" s="58" t="s">
        <v>67</v>
      </c>
      <c r="N23" s="58">
        <v>103377</v>
      </c>
      <c r="O23" s="60">
        <f>N23/'第８表　その１'!$N$7*100</f>
        <v>0.3220720532667428</v>
      </c>
      <c r="P23" s="38">
        <v>40</v>
      </c>
      <c r="Q23" s="4"/>
      <c r="R23" s="33" t="s">
        <v>52</v>
      </c>
    </row>
    <row r="24" spans="1:18" ht="19.5" customHeight="1">
      <c r="A24" s="21"/>
      <c r="B24" s="4"/>
      <c r="C24" s="33"/>
      <c r="D24" s="4"/>
      <c r="E24" s="57"/>
      <c r="F24" s="58"/>
      <c r="G24" s="59"/>
      <c r="H24" s="60"/>
      <c r="I24" s="58"/>
      <c r="J24" s="58"/>
      <c r="K24" s="59"/>
      <c r="L24" s="60"/>
      <c r="M24" s="58"/>
      <c r="N24" s="58"/>
      <c r="O24" s="60"/>
      <c r="P24" s="38"/>
      <c r="Q24" s="4"/>
      <c r="R24" s="33"/>
    </row>
    <row r="25" spans="1:18" ht="19.5" customHeight="1">
      <c r="A25" s="21">
        <v>41</v>
      </c>
      <c r="B25" s="4"/>
      <c r="C25" s="33" t="s">
        <v>53</v>
      </c>
      <c r="D25" s="4"/>
      <c r="E25" s="57">
        <v>7</v>
      </c>
      <c r="F25" s="58">
        <v>7</v>
      </c>
      <c r="G25" s="59">
        <f>F25/'第８表　その１'!$F$7*100</f>
        <v>1.891891891891892</v>
      </c>
      <c r="H25" s="60">
        <f t="shared" si="0"/>
        <v>0</v>
      </c>
      <c r="I25" s="58">
        <v>96</v>
      </c>
      <c r="J25" s="58">
        <v>96</v>
      </c>
      <c r="K25" s="59">
        <f>J25/'第８表　その１'!$J$7*100</f>
        <v>0.7937820406813296</v>
      </c>
      <c r="L25" s="60">
        <f t="shared" si="1"/>
        <v>0</v>
      </c>
      <c r="M25" s="58">
        <v>198806</v>
      </c>
      <c r="N25" s="58">
        <v>195118</v>
      </c>
      <c r="O25" s="60">
        <f>N25/'第８表　その１'!$N$7*100</f>
        <v>0.6078920348752656</v>
      </c>
      <c r="P25" s="38">
        <v>41</v>
      </c>
      <c r="Q25" s="4"/>
      <c r="R25" s="33" t="s">
        <v>53</v>
      </c>
    </row>
    <row r="26" spans="1:18" ht="19.5" customHeight="1">
      <c r="A26" s="21">
        <v>42</v>
      </c>
      <c r="B26" s="4"/>
      <c r="C26" s="33" t="s">
        <v>54</v>
      </c>
      <c r="D26" s="4"/>
      <c r="E26" s="57">
        <v>9</v>
      </c>
      <c r="F26" s="58">
        <v>8</v>
      </c>
      <c r="G26" s="59">
        <f>F26/'第８表　その１'!$F$7*100</f>
        <v>2.1621621621621623</v>
      </c>
      <c r="H26" s="60">
        <f t="shared" si="0"/>
        <v>-11.111111111111114</v>
      </c>
      <c r="I26" s="58">
        <v>108</v>
      </c>
      <c r="J26" s="58">
        <v>95</v>
      </c>
      <c r="K26" s="59">
        <f>J26/'第８表　その１'!$J$7*100</f>
        <v>0.7855134777575659</v>
      </c>
      <c r="L26" s="60">
        <f t="shared" si="1"/>
        <v>-12.037037037037038</v>
      </c>
      <c r="M26" s="58">
        <v>168157</v>
      </c>
      <c r="N26" s="58">
        <v>160699</v>
      </c>
      <c r="O26" s="60">
        <f>N26/'第８表　その１'!$N$7*100</f>
        <v>0.5006593041770636</v>
      </c>
      <c r="P26" s="38">
        <v>42</v>
      </c>
      <c r="Q26" s="4"/>
      <c r="R26" s="33" t="s">
        <v>54</v>
      </c>
    </row>
    <row r="27" spans="1:18" ht="19.5" customHeight="1">
      <c r="A27" s="21">
        <v>43</v>
      </c>
      <c r="B27" s="4"/>
      <c r="C27" s="33" t="s">
        <v>55</v>
      </c>
      <c r="D27" s="4"/>
      <c r="E27" s="57">
        <v>6</v>
      </c>
      <c r="F27" s="58">
        <v>6</v>
      </c>
      <c r="G27" s="59">
        <f>F27/'第８表　その１'!$F$7*100</f>
        <v>1.6216216216216217</v>
      </c>
      <c r="H27" s="60">
        <f t="shared" si="0"/>
        <v>0</v>
      </c>
      <c r="I27" s="58">
        <v>103</v>
      </c>
      <c r="J27" s="58">
        <v>103</v>
      </c>
      <c r="K27" s="59">
        <f>J27/'第８表　その１'!$J$7*100</f>
        <v>0.8516619811476766</v>
      </c>
      <c r="L27" s="60">
        <f t="shared" si="1"/>
        <v>0</v>
      </c>
      <c r="M27" s="58" t="s">
        <v>67</v>
      </c>
      <c r="N27" s="58">
        <v>135657</v>
      </c>
      <c r="O27" s="60">
        <f>N27/'第８表　その１'!$N$7*100</f>
        <v>0.42264070857160235</v>
      </c>
      <c r="P27" s="38">
        <v>43</v>
      </c>
      <c r="Q27" s="4"/>
      <c r="R27" s="33" t="s">
        <v>55</v>
      </c>
    </row>
    <row r="28" spans="1:18" ht="19.5" customHeight="1">
      <c r="A28" s="21">
        <v>44</v>
      </c>
      <c r="B28" s="4"/>
      <c r="C28" s="33" t="s">
        <v>56</v>
      </c>
      <c r="D28" s="4"/>
      <c r="E28" s="57">
        <v>4</v>
      </c>
      <c r="F28" s="58">
        <v>5</v>
      </c>
      <c r="G28" s="59">
        <f>F28/'第８表　その１'!$F$7*100</f>
        <v>1.3513513513513513</v>
      </c>
      <c r="H28" s="60">
        <f t="shared" si="0"/>
        <v>25</v>
      </c>
      <c r="I28" s="58">
        <v>58</v>
      </c>
      <c r="J28" s="58">
        <v>67</v>
      </c>
      <c r="K28" s="59">
        <f>J28/'第８表　その１'!$J$7*100</f>
        <v>0.5539937158921779</v>
      </c>
      <c r="L28" s="60">
        <f t="shared" si="1"/>
        <v>15.517241379310349</v>
      </c>
      <c r="M28" s="58">
        <v>67721</v>
      </c>
      <c r="N28" s="58">
        <v>84080</v>
      </c>
      <c r="O28" s="60">
        <f>N28/'第８表　その１'!$N$7*100</f>
        <v>0.26195206127734155</v>
      </c>
      <c r="P28" s="38">
        <v>44</v>
      </c>
      <c r="Q28" s="4"/>
      <c r="R28" s="33" t="s">
        <v>56</v>
      </c>
    </row>
    <row r="29" spans="1:18" ht="19.5" customHeight="1">
      <c r="A29" s="21">
        <v>45</v>
      </c>
      <c r="B29" s="4"/>
      <c r="C29" s="33" t="s">
        <v>57</v>
      </c>
      <c r="D29" s="4"/>
      <c r="E29" s="57">
        <v>9</v>
      </c>
      <c r="F29" s="58">
        <v>9</v>
      </c>
      <c r="G29" s="59">
        <f>F29/'第８表　その１'!$F$7*100</f>
        <v>2.4324324324324325</v>
      </c>
      <c r="H29" s="60">
        <f t="shared" si="0"/>
        <v>0</v>
      </c>
      <c r="I29" s="58">
        <v>133</v>
      </c>
      <c r="J29" s="58">
        <v>125</v>
      </c>
      <c r="K29" s="59">
        <f>J29/'第８表　その１'!$J$7*100</f>
        <v>1.0335703654704813</v>
      </c>
      <c r="L29" s="60">
        <f t="shared" si="1"/>
        <v>-6.015037593984957</v>
      </c>
      <c r="M29" s="58">
        <v>214408</v>
      </c>
      <c r="N29" s="58">
        <v>266957</v>
      </c>
      <c r="O29" s="60">
        <f>N29/'第８表　その１'!$N$7*100</f>
        <v>0.8317071410848629</v>
      </c>
      <c r="P29" s="38">
        <v>45</v>
      </c>
      <c r="Q29" s="4"/>
      <c r="R29" s="33" t="s">
        <v>57</v>
      </c>
    </row>
    <row r="30" spans="1:18" ht="19.5" customHeight="1">
      <c r="A30" s="21">
        <v>46</v>
      </c>
      <c r="B30" s="4"/>
      <c r="C30" s="33" t="s">
        <v>58</v>
      </c>
      <c r="D30" s="4"/>
      <c r="E30" s="57">
        <v>10</v>
      </c>
      <c r="F30" s="58">
        <v>10</v>
      </c>
      <c r="G30" s="59">
        <f>F30/'第８表　その１'!$F$7*100</f>
        <v>2.7027027027027026</v>
      </c>
      <c r="H30" s="60">
        <f t="shared" si="0"/>
        <v>0</v>
      </c>
      <c r="I30" s="58">
        <v>120</v>
      </c>
      <c r="J30" s="58">
        <v>118</v>
      </c>
      <c r="K30" s="59">
        <f>J30/'第８表　その１'!$J$7*100</f>
        <v>0.9756904250041342</v>
      </c>
      <c r="L30" s="60">
        <f t="shared" si="1"/>
        <v>-1.6666666666666714</v>
      </c>
      <c r="M30" s="58">
        <v>207315</v>
      </c>
      <c r="N30" s="58">
        <v>212944</v>
      </c>
      <c r="O30" s="60">
        <f>N30/'第８表　その１'!$N$7*100</f>
        <v>0.6634291119962205</v>
      </c>
      <c r="P30" s="38">
        <v>46</v>
      </c>
      <c r="Q30" s="4"/>
      <c r="R30" s="33" t="s">
        <v>58</v>
      </c>
    </row>
    <row r="31" spans="1:18" ht="19.5" customHeight="1">
      <c r="A31" s="21"/>
      <c r="B31" s="4"/>
      <c r="C31" s="33"/>
      <c r="D31" s="4"/>
      <c r="E31" s="57"/>
      <c r="F31" s="58"/>
      <c r="G31" s="59"/>
      <c r="H31" s="60"/>
      <c r="I31" s="58"/>
      <c r="J31" s="58"/>
      <c r="K31" s="59"/>
      <c r="L31" s="60"/>
      <c r="M31" s="58"/>
      <c r="N31" s="58"/>
      <c r="O31" s="60"/>
      <c r="P31" s="38"/>
      <c r="Q31" s="4"/>
      <c r="R31" s="33"/>
    </row>
    <row r="32" spans="1:18" ht="19.5" customHeight="1">
      <c r="A32" s="4" t="s">
        <v>69</v>
      </c>
      <c r="B32" s="4"/>
      <c r="C32" s="33"/>
      <c r="D32" s="4"/>
      <c r="E32" s="57"/>
      <c r="F32" s="58"/>
      <c r="G32" s="59"/>
      <c r="H32" s="60"/>
      <c r="I32" s="58"/>
      <c r="J32" s="58"/>
      <c r="K32" s="59"/>
      <c r="L32" s="60"/>
      <c r="M32" s="58"/>
      <c r="N32" s="58"/>
      <c r="O32" s="60"/>
      <c r="P32" s="38"/>
      <c r="Q32" s="4"/>
      <c r="R32" s="33"/>
    </row>
    <row r="33" spans="1:18" ht="19.5" customHeight="1">
      <c r="A33" s="21"/>
      <c r="B33" s="4"/>
      <c r="C33" s="33" t="s">
        <v>70</v>
      </c>
      <c r="D33" s="4"/>
      <c r="E33" s="57">
        <v>272</v>
      </c>
      <c r="F33" s="58">
        <v>261</v>
      </c>
      <c r="G33" s="59">
        <f>F33/'第８表　その１'!$F$7*100</f>
        <v>70.54054054054055</v>
      </c>
      <c r="H33" s="60">
        <f>F33/E33*100-100</f>
        <v>-4.044117647058826</v>
      </c>
      <c r="I33" s="58">
        <v>8825</v>
      </c>
      <c r="J33" s="58">
        <v>8954</v>
      </c>
      <c r="K33" s="59">
        <f>J33/'第８表　その１'!$J$7*100</f>
        <v>74.03671241938152</v>
      </c>
      <c r="L33" s="60">
        <f>J33/I33*100-100</f>
        <v>1.461756373937689</v>
      </c>
      <c r="M33" s="58">
        <v>22123310</v>
      </c>
      <c r="N33" s="58">
        <v>21944771</v>
      </c>
      <c r="O33" s="60">
        <f>N33/'第８表　その１'!$N$7*100</f>
        <v>68.36914840282145</v>
      </c>
      <c r="P33" s="38"/>
      <c r="Q33" s="4"/>
      <c r="R33" s="33" t="s">
        <v>59</v>
      </c>
    </row>
    <row r="34" spans="1:18" ht="19.5" customHeight="1">
      <c r="A34" s="21"/>
      <c r="B34" s="4"/>
      <c r="C34" s="33" t="s">
        <v>71</v>
      </c>
      <c r="D34" s="4"/>
      <c r="E34" s="57">
        <v>28</v>
      </c>
      <c r="F34" s="58">
        <v>28</v>
      </c>
      <c r="G34" s="59">
        <f>F34/'第８表　その１'!$F$7*100</f>
        <v>7.567567567567568</v>
      </c>
      <c r="H34" s="60">
        <f>F34/E34*100-100</f>
        <v>0</v>
      </c>
      <c r="I34" s="58">
        <v>1635</v>
      </c>
      <c r="J34" s="58">
        <v>1655</v>
      </c>
      <c r="K34" s="59">
        <f>J34/'第８表　その１'!$J$7*100</f>
        <v>13.684471638829171</v>
      </c>
      <c r="L34" s="60">
        <f>J34/I34*100-100</f>
        <v>1.223241590214073</v>
      </c>
      <c r="M34" s="58">
        <v>6773187</v>
      </c>
      <c r="N34" s="58">
        <v>7581364</v>
      </c>
      <c r="O34" s="60">
        <f>N34/'第８表　その１'!$N$7*100</f>
        <v>23.61981359531198</v>
      </c>
      <c r="P34" s="38"/>
      <c r="Q34" s="4"/>
      <c r="R34" s="33" t="s">
        <v>36</v>
      </c>
    </row>
    <row r="35" spans="1:18" ht="19.5" customHeight="1">
      <c r="A35" s="21"/>
      <c r="B35" s="4"/>
      <c r="C35" s="33" t="s">
        <v>72</v>
      </c>
      <c r="D35" s="4"/>
      <c r="E35" s="57">
        <v>13</v>
      </c>
      <c r="F35" s="58">
        <v>13</v>
      </c>
      <c r="G35" s="59">
        <f>F35/'第８表　その１'!$F$7*100</f>
        <v>3.5135135135135136</v>
      </c>
      <c r="H35" s="60">
        <f>F35/E35*100-100</f>
        <v>0</v>
      </c>
      <c r="I35" s="58">
        <v>436</v>
      </c>
      <c r="J35" s="58">
        <v>464</v>
      </c>
      <c r="K35" s="59">
        <f>J35/'第８表　その１'!$J$7*100</f>
        <v>3.836613196626426</v>
      </c>
      <c r="L35" s="60">
        <f>J35/I35*100-100</f>
        <v>6.422018348623865</v>
      </c>
      <c r="M35" s="58">
        <v>842575</v>
      </c>
      <c r="N35" s="58">
        <v>916434</v>
      </c>
      <c r="O35" s="60">
        <f>N35/'第８表　その１'!$N$7*100</f>
        <v>2.855159078551846</v>
      </c>
      <c r="P35" s="38"/>
      <c r="Q35" s="4"/>
      <c r="R35" s="33" t="s">
        <v>37</v>
      </c>
    </row>
    <row r="36" spans="1:18" ht="19.5" customHeight="1">
      <c r="A36" s="21"/>
      <c r="B36" s="4"/>
      <c r="C36" s="33" t="s">
        <v>73</v>
      </c>
      <c r="D36" s="4"/>
      <c r="E36" s="57">
        <v>46</v>
      </c>
      <c r="F36" s="58">
        <v>44</v>
      </c>
      <c r="G36" s="59">
        <f>F36/'第８表　その１'!$F$7*100</f>
        <v>11.891891891891893</v>
      </c>
      <c r="H36" s="60">
        <f>F36/E36*100-100</f>
        <v>-4.347826086956516</v>
      </c>
      <c r="I36" s="58">
        <v>740</v>
      </c>
      <c r="J36" s="58">
        <v>711</v>
      </c>
      <c r="K36" s="59">
        <f>J36/'第８表　その１'!$J$7*100</f>
        <v>5.878948238796097</v>
      </c>
      <c r="L36" s="60">
        <f>J36/I36*100-100</f>
        <v>-3.9189189189189193</v>
      </c>
      <c r="M36" s="58">
        <v>1143809</v>
      </c>
      <c r="N36" s="58">
        <v>1090926</v>
      </c>
      <c r="O36" s="60">
        <f>N36/'第８表　その１'!$N$7*100</f>
        <v>3.3987906089562934</v>
      </c>
      <c r="P36" s="38"/>
      <c r="Q36" s="4"/>
      <c r="R36" s="33" t="s">
        <v>38</v>
      </c>
    </row>
    <row r="37" spans="1:19" s="4" customFormat="1" ht="19.5" customHeight="1">
      <c r="A37" s="21"/>
      <c r="B37" s="61"/>
      <c r="C37" s="33" t="s">
        <v>74</v>
      </c>
      <c r="D37" s="40"/>
      <c r="E37" s="57">
        <v>23</v>
      </c>
      <c r="F37" s="58">
        <v>24</v>
      </c>
      <c r="G37" s="59">
        <f>F37/'第８表　その１'!$F$7*100</f>
        <v>6.486486486486487</v>
      </c>
      <c r="H37" s="60">
        <f>F37/E37*100-100</f>
        <v>4.347826086956516</v>
      </c>
      <c r="I37" s="58">
        <v>311</v>
      </c>
      <c r="J37" s="58">
        <v>310</v>
      </c>
      <c r="K37" s="59">
        <f>J37/'第８表　その１'!$J$7*100</f>
        <v>2.5632545063667935</v>
      </c>
      <c r="L37" s="60">
        <f>J37/I37*100-100</f>
        <v>-0.32154340836012807</v>
      </c>
      <c r="M37" s="58">
        <v>489444</v>
      </c>
      <c r="N37" s="58">
        <v>563981</v>
      </c>
      <c r="O37" s="60">
        <f>N37/'第８表　その１'!$N$7*100</f>
        <v>1.757088314358425</v>
      </c>
      <c r="P37" s="38"/>
      <c r="Q37" s="61"/>
      <c r="R37" s="33" t="s">
        <v>39</v>
      </c>
      <c r="S37" s="40"/>
    </row>
    <row r="38" spans="1:19" ht="15.75" customHeight="1">
      <c r="A38" s="42"/>
      <c r="B38" s="43"/>
      <c r="C38" s="44"/>
      <c r="D38" s="43"/>
      <c r="E38" s="15"/>
      <c r="F38" s="9"/>
      <c r="G38" s="62"/>
      <c r="H38" s="63"/>
      <c r="I38" s="9"/>
      <c r="J38" s="9"/>
      <c r="K38" s="62"/>
      <c r="L38" s="63"/>
      <c r="M38" s="9"/>
      <c r="N38" s="9"/>
      <c r="O38" s="62"/>
      <c r="P38" s="47"/>
      <c r="Q38" s="43"/>
      <c r="R38" s="44"/>
      <c r="S38" s="43"/>
    </row>
    <row r="39" spans="7:15" ht="18" customHeight="1">
      <c r="G39" s="5"/>
      <c r="H39" s="3"/>
      <c r="K39" s="5"/>
      <c r="L39" s="3"/>
      <c r="O39" s="5"/>
    </row>
    <row r="40" spans="7:15" ht="18" customHeight="1">
      <c r="G40" s="5"/>
      <c r="H40" s="3"/>
      <c r="K40" s="5"/>
      <c r="L40" s="3"/>
      <c r="O40" s="5"/>
    </row>
    <row r="41" ht="18" customHeight="1"/>
  </sheetData>
  <sheetProtection/>
  <mergeCells count="8">
    <mergeCell ref="P4:R4"/>
    <mergeCell ref="E3:H3"/>
    <mergeCell ref="I3:L3"/>
    <mergeCell ref="M3:O3"/>
    <mergeCell ref="A4:C4"/>
    <mergeCell ref="F4:H4"/>
    <mergeCell ref="N4:O4"/>
    <mergeCell ref="J4:L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C19533</cp:lastModifiedBy>
  <cp:lastPrinted>2021-10-18T06:27:51Z</cp:lastPrinted>
  <dcterms:created xsi:type="dcterms:W3CDTF">2002-01-21T06:13:56Z</dcterms:created>
  <dcterms:modified xsi:type="dcterms:W3CDTF">2022-02-28T04:39:38Z</dcterms:modified>
  <cp:category/>
  <cp:version/>
  <cp:contentType/>
  <cp:contentStatus/>
</cp:coreProperties>
</file>