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" windowWidth="9435" windowHeight="9315" activeTab="0"/>
  </bookViews>
  <sheets>
    <sheet name="41.42" sheetId="1" r:id="rId1"/>
    <sheet name="43.44" sheetId="2" r:id="rId2"/>
    <sheet name="45.46" sheetId="3" r:id="rId3"/>
    <sheet name="47.48" sheetId="4" r:id="rId4"/>
  </sheets>
  <definedNames/>
  <calcPr fullCalcOnLoad="1"/>
</workbook>
</file>

<file path=xl/sharedStrings.xml><?xml version="1.0" encoding="utf-8"?>
<sst xmlns="http://schemas.openxmlformats.org/spreadsheetml/2006/main" count="414" uniqueCount="127">
  <si>
    <t>(単位：万円)</t>
  </si>
  <si>
    <t>事　　業　　所　　数</t>
  </si>
  <si>
    <t>従　　　　業　　　　者　　　　数　　　　（人）</t>
  </si>
  <si>
    <t>現金給与</t>
  </si>
  <si>
    <t>製　　造　　品　　出　　荷　　額　　等</t>
  </si>
  <si>
    <t>産業中分類</t>
  </si>
  <si>
    <t>総数</t>
  </si>
  <si>
    <t>会社</t>
  </si>
  <si>
    <t>組合</t>
  </si>
  <si>
    <t>個人</t>
  </si>
  <si>
    <t>総　　　　　　　　数</t>
  </si>
  <si>
    <t>総　　 　額</t>
  </si>
  <si>
    <t>製 造 品</t>
  </si>
  <si>
    <t>加 工 賃</t>
  </si>
  <si>
    <t>計</t>
  </si>
  <si>
    <t>男</t>
  </si>
  <si>
    <t>女</t>
  </si>
  <si>
    <t>総　　　額</t>
  </si>
  <si>
    <t>出 荷 額</t>
  </si>
  <si>
    <t>収 入 額</t>
  </si>
  <si>
    <t>総　　数</t>
  </si>
  <si>
    <t>その他</t>
  </si>
  <si>
    <t>個人事業主・家族従業者</t>
  </si>
  <si>
    <t>者</t>
  </si>
  <si>
    <t>常    用    労　  働</t>
  </si>
  <si>
    <t>表７ 　従業者３０人以上の事業所に関する統計表（４－１）</t>
  </si>
  <si>
    <t>表７ 　従業者３０人以上の事業所に関する統計表（４－２）</t>
  </si>
  <si>
    <t>製造品出荷額等</t>
  </si>
  <si>
    <t>収 入 額</t>
  </si>
  <si>
    <t>在庫額</t>
  </si>
  <si>
    <t>生　産　額</t>
  </si>
  <si>
    <t>原　材　料</t>
  </si>
  <si>
    <t>使　用　額</t>
  </si>
  <si>
    <t>年　　　　初</t>
  </si>
  <si>
    <t>年　　　　末</t>
  </si>
  <si>
    <t>年　間　増　減</t>
  </si>
  <si>
    <t>原　材　料　使　用　額　等</t>
  </si>
  <si>
    <t>原 材 料 お よ び 燃 料 在 庫 額</t>
  </si>
  <si>
    <t>製　　造　　品　　在　　庫　　額</t>
  </si>
  <si>
    <t>製</t>
  </si>
  <si>
    <t>造</t>
  </si>
  <si>
    <t>品</t>
  </si>
  <si>
    <t>在</t>
  </si>
  <si>
    <t>庫</t>
  </si>
  <si>
    <t>額</t>
  </si>
  <si>
    <t>等</t>
  </si>
  <si>
    <t>産業中分類</t>
  </si>
  <si>
    <t>表７ 　従業者３０人以上の事業所に関する統計表（４－３）</t>
  </si>
  <si>
    <t>原　　材　　料　　使　　用　　額　　等</t>
  </si>
  <si>
    <t>燃　　　料</t>
  </si>
  <si>
    <t>使　用　額</t>
  </si>
  <si>
    <t>電　　　力</t>
  </si>
  <si>
    <t>委　　　託</t>
  </si>
  <si>
    <t>生　産　費</t>
  </si>
  <si>
    <t>減価償却額</t>
  </si>
  <si>
    <t>付加価値額</t>
  </si>
  <si>
    <t>年初現在高</t>
  </si>
  <si>
    <t>取　得　額</t>
  </si>
  <si>
    <t>除　去　額</t>
  </si>
  <si>
    <t>土</t>
  </si>
  <si>
    <t>地</t>
  </si>
  <si>
    <t>有形固定資産（土地を除く）</t>
  </si>
  <si>
    <t>増</t>
  </si>
  <si>
    <t>減</t>
  </si>
  <si>
    <t>建　設　仮　勘　定</t>
  </si>
  <si>
    <t>有</t>
  </si>
  <si>
    <t>形</t>
  </si>
  <si>
    <t>固</t>
  </si>
  <si>
    <t>定</t>
  </si>
  <si>
    <t>資</t>
  </si>
  <si>
    <t>産</t>
  </si>
  <si>
    <t>産業中分類</t>
  </si>
  <si>
    <t>表７ 　従業者３０人以上の事業所に関する統計表（４－４）</t>
  </si>
  <si>
    <t>事業所敷地　・　建築面積（㎡）</t>
  </si>
  <si>
    <t>敷地面積</t>
  </si>
  <si>
    <t>建築面積</t>
  </si>
  <si>
    <t>延べ建築面積</t>
  </si>
  <si>
    <t>合　　　計</t>
  </si>
  <si>
    <t>上水道</t>
  </si>
  <si>
    <t>井戸水</t>
  </si>
  <si>
    <t>ボイラー</t>
  </si>
  <si>
    <t>原　　　料</t>
  </si>
  <si>
    <t>処　　　理</t>
  </si>
  <si>
    <t>工</t>
  </si>
  <si>
    <t>地</t>
  </si>
  <si>
    <t>その他の淡水</t>
  </si>
  <si>
    <t>回収水</t>
  </si>
  <si>
    <t>冷却・温調</t>
  </si>
  <si>
    <t>１　　日　　当　　た　　り　　水　　源　　別</t>
  </si>
  <si>
    <t>業</t>
  </si>
  <si>
    <t>用</t>
  </si>
  <si>
    <t>・</t>
  </si>
  <si>
    <t>水</t>
  </si>
  <si>
    <t>09</t>
  </si>
  <si>
    <t>食料品</t>
  </si>
  <si>
    <t>飲料・飼料</t>
  </si>
  <si>
    <t>繊維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</si>
  <si>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</si>
  <si>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</si>
  <si>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</si>
  <si>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</si>
  <si>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</si>
  <si>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</si>
  <si>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</si>
  <si>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</si>
  <si>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なめし革</t>
  </si>
  <si>
    <t>窯業・土石</t>
  </si>
  <si>
    <t>鉄鋼</t>
  </si>
  <si>
    <t>非鉄金属</t>
  </si>
  <si>
    <t>金属</t>
  </si>
  <si>
    <t>はん用機械</t>
  </si>
  <si>
    <t>生産用機械</t>
  </si>
  <si>
    <t>業務用機械</t>
  </si>
  <si>
    <t>電子・デバイス</t>
  </si>
  <si>
    <t>電気機械</t>
  </si>
  <si>
    <t>情報通信機械</t>
  </si>
  <si>
    <t>輸送機械</t>
  </si>
  <si>
    <t>その他</t>
  </si>
  <si>
    <t>　　　半製品および仕掛品</t>
  </si>
  <si>
    <t>用　水　量　（㎥）</t>
  </si>
  <si>
    <t>１　　日　　当　　た　　り　　用　　途　　別　　用　　水　　量　　（㎥）</t>
  </si>
  <si>
    <t>(単位：㎡・㎥)</t>
  </si>
  <si>
    <t>飲料・たばこ</t>
  </si>
  <si>
    <t>X</t>
  </si>
  <si>
    <t>X</t>
  </si>
  <si>
    <t>Ｘ</t>
  </si>
  <si>
    <t>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</si>
</sst>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#,##0_ ;_ * &quot;-&quot;_ ;_ @_ "/>
  </numFmts>
  <fonts count="44">
    <font>
      <sz val="11"/>
      <name val="ＭＳ Ｐゴシック"/>
      <family val="3"/>
    </font>
    <font>
      <sz val="10.5"/>
      <name val="ＭＳ Ｐ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10.5"/>
      <name val="ＭＳ Ｐゴシック"/>
      <family val="3"/>
    </font>
    <font>
      <b/>
      <sz val="9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41" fontId="1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/>
    </xf>
    <xf numFmtId="41" fontId="1" fillId="0" borderId="0" xfId="48" applyNumberFormat="1" applyFont="1" applyBorder="1" applyAlignment="1">
      <alignment horizontal="left"/>
    </xf>
    <xf numFmtId="41" fontId="1" fillId="0" borderId="0" xfId="0" applyNumberFormat="1" applyFont="1" applyBorder="1" applyAlignment="1">
      <alignment horizontal="left"/>
    </xf>
    <xf numFmtId="41" fontId="1" fillId="0" borderId="10" xfId="0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center" vertical="center"/>
    </xf>
    <xf numFmtId="41" fontId="1" fillId="0" borderId="10" xfId="48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48" applyNumberFormat="1" applyFont="1" applyBorder="1" applyAlignment="1">
      <alignment horizontal="center" vertical="center"/>
    </xf>
    <xf numFmtId="0" fontId="1" fillId="0" borderId="13" xfId="48" applyNumberFormat="1" applyFont="1" applyBorder="1" applyAlignment="1">
      <alignment horizontal="center" vertical="center"/>
    </xf>
    <xf numFmtId="0" fontId="1" fillId="0" borderId="14" xfId="48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distributed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5" xfId="48" applyNumberFormat="1" applyFont="1" applyBorder="1" applyAlignment="1">
      <alignment horizontal="center" vertical="center"/>
    </xf>
    <xf numFmtId="41" fontId="1" fillId="0" borderId="0" xfId="0" applyNumberFormat="1" applyFont="1" applyBorder="1" applyAlignment="1">
      <alignment horizontal="right" vertical="center"/>
    </xf>
    <xf numFmtId="41" fontId="1" fillId="0" borderId="0" xfId="48" applyNumberFormat="1" applyFont="1" applyBorder="1" applyAlignment="1">
      <alignment vertical="center"/>
    </xf>
    <xf numFmtId="41" fontId="1" fillId="0" borderId="0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horizontal="center" vertical="center"/>
    </xf>
    <xf numFmtId="41" fontId="7" fillId="0" borderId="0" xfId="48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5" fillId="0" borderId="0" xfId="48" applyNumberFormat="1" applyFont="1" applyBorder="1" applyAlignment="1">
      <alignment vertical="center"/>
    </xf>
    <xf numFmtId="41" fontId="1" fillId="0" borderId="0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0" fontId="1" fillId="0" borderId="10" xfId="0" applyNumberFormat="1" applyFont="1" applyBorder="1" applyAlignment="1">
      <alignment vertical="center"/>
    </xf>
    <xf numFmtId="41" fontId="1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41" fontId="1" fillId="0" borderId="0" xfId="48" applyNumberFormat="1" applyFont="1" applyBorder="1" applyAlignment="1">
      <alignment/>
    </xf>
    <xf numFmtId="41" fontId="1" fillId="0" borderId="10" xfId="48" applyNumberFormat="1" applyFont="1" applyBorder="1" applyAlignment="1">
      <alignment horizontal="right" vertical="center"/>
    </xf>
    <xf numFmtId="0" fontId="1" fillId="0" borderId="16" xfId="48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vertical="center"/>
    </xf>
    <xf numFmtId="0" fontId="1" fillId="0" borderId="17" xfId="48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8" xfId="48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0" xfId="48" applyNumberFormat="1" applyFont="1" applyBorder="1" applyAlignment="1">
      <alignment horizontal="center" vertical="center"/>
    </xf>
    <xf numFmtId="41" fontId="1" fillId="0" borderId="14" xfId="48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1" fontId="1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0" fontId="1" fillId="0" borderId="13" xfId="0" applyNumberFormat="1" applyFont="1" applyBorder="1" applyAlignment="1">
      <alignment vertical="center"/>
    </xf>
    <xf numFmtId="176" fontId="5" fillId="0" borderId="0" xfId="48" applyNumberFormat="1" applyFont="1" applyFill="1" applyBorder="1" applyAlignment="1">
      <alignment vertical="center"/>
    </xf>
    <xf numFmtId="176" fontId="5" fillId="0" borderId="0" xfId="48" applyNumberFormat="1" applyFont="1" applyFill="1" applyBorder="1" applyAlignment="1">
      <alignment horizontal="right" vertical="center"/>
    </xf>
    <xf numFmtId="176" fontId="5" fillId="0" borderId="16" xfId="48" applyNumberFormat="1" applyFont="1" applyFill="1" applyBorder="1" applyAlignment="1">
      <alignment vertical="center"/>
    </xf>
    <xf numFmtId="176" fontId="5" fillId="0" borderId="16" xfId="48" applyNumberFormat="1" applyFont="1" applyFill="1" applyBorder="1" applyAlignment="1">
      <alignment horizontal="right" vertical="center"/>
    </xf>
    <xf numFmtId="41" fontId="5" fillId="0" borderId="0" xfId="0" applyNumberFormat="1" applyFont="1" applyFill="1" applyAlignment="1">
      <alignment vertical="center"/>
    </xf>
    <xf numFmtId="41" fontId="5" fillId="0" borderId="10" xfId="0" applyNumberFormat="1" applyFont="1" applyFill="1" applyBorder="1" applyAlignment="1">
      <alignment vertical="center"/>
    </xf>
    <xf numFmtId="41" fontId="1" fillId="0" borderId="10" xfId="48" applyNumberFormat="1" applyFont="1" applyFill="1" applyBorder="1" applyAlignment="1">
      <alignment/>
    </xf>
    <xf numFmtId="0" fontId="1" fillId="0" borderId="13" xfId="48" applyNumberFormat="1" applyFont="1" applyFill="1" applyBorder="1" applyAlignment="1">
      <alignment horizontal="centerContinuous" vertical="center"/>
    </xf>
    <xf numFmtId="0" fontId="1" fillId="0" borderId="13" xfId="48" applyNumberFormat="1" applyFont="1" applyFill="1" applyBorder="1" applyAlignment="1">
      <alignment horizontal="center" vertical="center"/>
    </xf>
    <xf numFmtId="0" fontId="1" fillId="0" borderId="12" xfId="48" applyNumberFormat="1" applyFont="1" applyFill="1" applyBorder="1" applyAlignment="1">
      <alignment horizontal="center" vertical="center"/>
    </xf>
    <xf numFmtId="41" fontId="1" fillId="0" borderId="0" xfId="48" applyNumberFormat="1" applyFont="1" applyFill="1" applyBorder="1" applyAlignment="1">
      <alignment vertical="center"/>
    </xf>
    <xf numFmtId="176" fontId="7" fillId="0" borderId="0" xfId="48" applyNumberFormat="1" applyFont="1" applyFill="1" applyBorder="1" applyAlignment="1">
      <alignment vertical="center"/>
    </xf>
    <xf numFmtId="41" fontId="5" fillId="0" borderId="10" xfId="48" applyNumberFormat="1" applyFont="1" applyFill="1" applyBorder="1" applyAlignment="1">
      <alignment vertical="center"/>
    </xf>
    <xf numFmtId="41" fontId="1" fillId="0" borderId="0" xfId="48" applyNumberFormat="1" applyFont="1" applyFill="1" applyBorder="1" applyAlignment="1">
      <alignment/>
    </xf>
    <xf numFmtId="41" fontId="1" fillId="0" borderId="0" xfId="48" applyNumberFormat="1" applyFont="1" applyFill="1" applyBorder="1" applyAlignment="1">
      <alignment horizontal="left"/>
    </xf>
    <xf numFmtId="0" fontId="1" fillId="0" borderId="14" xfId="48" applyNumberFormat="1" applyFont="1" applyFill="1" applyBorder="1" applyAlignment="1">
      <alignment horizontal="center"/>
    </xf>
    <xf numFmtId="0" fontId="1" fillId="0" borderId="16" xfId="48" applyNumberFormat="1" applyFont="1" applyFill="1" applyBorder="1" applyAlignment="1">
      <alignment vertical="center"/>
    </xf>
    <xf numFmtId="0" fontId="1" fillId="0" borderId="15" xfId="48" applyNumberFormat="1" applyFont="1" applyFill="1" applyBorder="1" applyAlignment="1">
      <alignment horizontal="center" vertical="top"/>
    </xf>
    <xf numFmtId="0" fontId="1" fillId="0" borderId="14" xfId="48" applyNumberFormat="1" applyFont="1" applyFill="1" applyBorder="1" applyAlignment="1">
      <alignment horizontal="center" vertical="center"/>
    </xf>
    <xf numFmtId="0" fontId="1" fillId="0" borderId="15" xfId="48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 horizontal="left"/>
    </xf>
    <xf numFmtId="0" fontId="1" fillId="0" borderId="16" xfId="48" applyNumberFormat="1" applyFont="1" applyFill="1" applyBorder="1" applyAlignment="1">
      <alignment horizontal="center" vertical="center"/>
    </xf>
    <xf numFmtId="41" fontId="1" fillId="0" borderId="14" xfId="48" applyNumberFormat="1" applyFont="1" applyFill="1" applyBorder="1" applyAlignment="1">
      <alignment vertical="center"/>
    </xf>
    <xf numFmtId="41" fontId="1" fillId="0" borderId="11" xfId="48" applyNumberFormat="1" applyFont="1" applyFill="1" applyBorder="1" applyAlignment="1">
      <alignment vertical="center"/>
    </xf>
    <xf numFmtId="176" fontId="7" fillId="0" borderId="16" xfId="48" applyNumberFormat="1" applyFont="1" applyFill="1" applyBorder="1" applyAlignment="1">
      <alignment vertical="center"/>
    </xf>
    <xf numFmtId="41" fontId="5" fillId="0" borderId="15" xfId="48" applyNumberFormat="1" applyFont="1" applyFill="1" applyBorder="1" applyAlignment="1">
      <alignment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21" xfId="48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left"/>
    </xf>
    <xf numFmtId="41" fontId="3" fillId="0" borderId="0" xfId="0" applyNumberFormat="1" applyFont="1" applyFill="1" applyBorder="1" applyAlignment="1">
      <alignment horizontal="center"/>
    </xf>
    <xf numFmtId="41" fontId="1" fillId="0" borderId="10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center" vertical="center"/>
    </xf>
    <xf numFmtId="41" fontId="1" fillId="0" borderId="10" xfId="48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2" xfId="48" applyNumberFormat="1" applyFont="1" applyFill="1" applyBorder="1" applyAlignment="1">
      <alignment horizontal="centerContinuous" vertical="center"/>
    </xf>
    <xf numFmtId="0" fontId="5" fillId="0" borderId="21" xfId="48" applyNumberFormat="1" applyFont="1" applyFill="1" applyBorder="1" applyAlignment="1">
      <alignment horizontal="centerContinuous" vertical="center"/>
    </xf>
    <xf numFmtId="41" fontId="1" fillId="0" borderId="0" xfId="0" applyNumberFormat="1" applyFont="1" applyFill="1" applyBorder="1" applyAlignment="1">
      <alignment horizontal="right" vertical="center"/>
    </xf>
    <xf numFmtId="41" fontId="1" fillId="0" borderId="16" xfId="48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/>
    </xf>
    <xf numFmtId="0" fontId="1" fillId="0" borderId="17" xfId="48" applyNumberFormat="1" applyFont="1" applyFill="1" applyBorder="1" applyAlignment="1">
      <alignment horizontal="center" vertical="center"/>
    </xf>
    <xf numFmtId="0" fontId="1" fillId="0" borderId="18" xfId="48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0" xfId="48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distributed" vertical="center"/>
    </xf>
    <xf numFmtId="41" fontId="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horizontal="distributed" vertical="center"/>
    </xf>
    <xf numFmtId="0" fontId="8" fillId="0" borderId="0" xfId="0" applyNumberFormat="1" applyFont="1" applyFill="1" applyBorder="1" applyAlignment="1">
      <alignment horizontal="distributed" vertical="center"/>
    </xf>
    <xf numFmtId="0" fontId="1" fillId="0" borderId="10" xfId="0" applyNumberFormat="1" applyFont="1" applyFill="1" applyBorder="1" applyAlignment="1">
      <alignment vertical="center"/>
    </xf>
    <xf numFmtId="41" fontId="1" fillId="0" borderId="10" xfId="0" applyNumberFormat="1" applyFont="1" applyFill="1" applyBorder="1" applyAlignment="1">
      <alignment vertical="center"/>
    </xf>
    <xf numFmtId="41" fontId="5" fillId="0" borderId="15" xfId="0" applyNumberFormat="1" applyFont="1" applyFill="1" applyBorder="1" applyAlignment="1">
      <alignment vertical="center"/>
    </xf>
    <xf numFmtId="176" fontId="7" fillId="0" borderId="16" xfId="48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/>
    </xf>
    <xf numFmtId="0" fontId="1" fillId="0" borderId="19" xfId="48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vertical="center"/>
    </xf>
    <xf numFmtId="41" fontId="7" fillId="0" borderId="0" xfId="48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5" fillId="0" borderId="0" xfId="48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 horizontal="right" vertical="center"/>
    </xf>
    <xf numFmtId="0" fontId="0" fillId="0" borderId="0" xfId="0" applyNumberFormat="1" applyFill="1" applyAlignment="1">
      <alignment/>
    </xf>
    <xf numFmtId="0" fontId="1" fillId="0" borderId="0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0" fontId="1" fillId="0" borderId="10" xfId="48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right" vertical="center"/>
    </xf>
    <xf numFmtId="0" fontId="1" fillId="0" borderId="13" xfId="48" applyNumberFormat="1" applyFont="1" applyFill="1" applyBorder="1" applyAlignment="1">
      <alignment horizontal="right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2" xfId="48" applyNumberFormat="1" applyFont="1" applyFill="1" applyBorder="1" applyAlignment="1">
      <alignment horizontal="center" vertical="center"/>
    </xf>
    <xf numFmtId="0" fontId="1" fillId="0" borderId="13" xfId="48" applyNumberFormat="1" applyFont="1" applyFill="1" applyBorder="1" applyAlignment="1">
      <alignment horizontal="center" vertical="center"/>
    </xf>
    <xf numFmtId="0" fontId="1" fillId="0" borderId="21" xfId="48" applyNumberFormat="1" applyFont="1" applyFill="1" applyBorder="1" applyAlignment="1">
      <alignment horizontal="center" vertical="center"/>
    </xf>
    <xf numFmtId="0" fontId="1" fillId="0" borderId="16" xfId="48" applyNumberFormat="1" applyFont="1" applyFill="1" applyBorder="1" applyAlignment="1">
      <alignment horizontal="center" vertical="center" wrapText="1"/>
    </xf>
    <xf numFmtId="0" fontId="1" fillId="0" borderId="15" xfId="48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 horizontal="distributed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distributed" vertical="center"/>
    </xf>
    <xf numFmtId="0" fontId="1" fillId="0" borderId="0" xfId="0" applyNumberFormat="1" applyFont="1" applyBorder="1" applyAlignment="1">
      <alignment horizontal="distributed" vertical="center"/>
    </xf>
    <xf numFmtId="0" fontId="1" fillId="0" borderId="17" xfId="48" applyNumberFormat="1" applyFont="1" applyBorder="1" applyAlignment="1">
      <alignment horizontal="center" vertical="center"/>
    </xf>
    <xf numFmtId="0" fontId="1" fillId="0" borderId="20" xfId="48" applyNumberFormat="1" applyFont="1" applyBorder="1" applyAlignment="1">
      <alignment horizontal="center" vertical="center"/>
    </xf>
    <xf numFmtId="0" fontId="1" fillId="0" borderId="12" xfId="48" applyNumberFormat="1" applyFont="1" applyBorder="1" applyAlignment="1">
      <alignment horizontal="center" vertical="center"/>
    </xf>
    <xf numFmtId="0" fontId="1" fillId="0" borderId="13" xfId="48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showGridLines="0" tabSelected="1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21.75" customHeight="1"/>
  <cols>
    <col min="1" max="1" width="3.75390625" style="1" customWidth="1"/>
    <col min="2" max="2" width="9.875" style="29" customWidth="1"/>
    <col min="3" max="3" width="0.74609375" style="30" customWidth="1"/>
    <col min="4" max="7" width="8.00390625" style="9" customWidth="1"/>
    <col min="8" max="11" width="8.125" style="32" customWidth="1"/>
    <col min="12" max="13" width="8.125" style="61" customWidth="1"/>
    <col min="14" max="16" width="8.125" style="32" customWidth="1"/>
    <col min="17" max="19" width="13.50390625" style="61" customWidth="1"/>
    <col min="20" max="20" width="13.50390625" style="32" customWidth="1"/>
    <col min="21" max="16384" width="9.00390625" style="9" customWidth="1"/>
  </cols>
  <sheetData>
    <row r="1" spans="1:20" s="5" customFormat="1" ht="21.75" customHeight="1">
      <c r="A1" s="78"/>
      <c r="B1" s="79"/>
      <c r="C1" s="80"/>
      <c r="D1" s="68" t="s">
        <v>25</v>
      </c>
      <c r="E1" s="80"/>
      <c r="F1" s="80"/>
      <c r="G1" s="80"/>
      <c r="H1" s="80"/>
      <c r="I1" s="80"/>
      <c r="J1" s="80"/>
      <c r="K1" s="80"/>
      <c r="L1" s="62"/>
      <c r="M1" s="62"/>
      <c r="N1" s="62"/>
      <c r="O1" s="62"/>
      <c r="P1" s="62"/>
      <c r="Q1" s="62"/>
      <c r="R1" s="62"/>
      <c r="S1" s="62"/>
      <c r="T1" s="62"/>
    </row>
    <row r="2" spans="1:20" ht="21.75" customHeight="1">
      <c r="A2" s="81"/>
      <c r="B2" s="82"/>
      <c r="C2" s="81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83" t="s">
        <v>0</v>
      </c>
    </row>
    <row r="3" spans="1:20" s="14" customFormat="1" ht="21.75" customHeight="1">
      <c r="A3" s="84"/>
      <c r="B3" s="85"/>
      <c r="C3" s="85"/>
      <c r="D3" s="129" t="s">
        <v>1</v>
      </c>
      <c r="E3" s="130"/>
      <c r="F3" s="130"/>
      <c r="G3" s="130"/>
      <c r="H3" s="129" t="s">
        <v>2</v>
      </c>
      <c r="I3" s="130"/>
      <c r="J3" s="130"/>
      <c r="K3" s="130"/>
      <c r="L3" s="130"/>
      <c r="M3" s="130"/>
      <c r="N3" s="130"/>
      <c r="O3" s="130"/>
      <c r="P3" s="130"/>
      <c r="Q3" s="63" t="s">
        <v>3</v>
      </c>
      <c r="R3" s="129" t="s">
        <v>4</v>
      </c>
      <c r="S3" s="130"/>
      <c r="T3" s="130"/>
    </row>
    <row r="4" spans="1:20" s="14" customFormat="1" ht="21.75" customHeight="1">
      <c r="A4" s="135" t="s">
        <v>5</v>
      </c>
      <c r="B4" s="135"/>
      <c r="C4" s="87"/>
      <c r="D4" s="136" t="s">
        <v>6</v>
      </c>
      <c r="E4" s="127" t="s">
        <v>7</v>
      </c>
      <c r="F4" s="127" t="s">
        <v>8</v>
      </c>
      <c r="G4" s="127" t="s">
        <v>9</v>
      </c>
      <c r="H4" s="129" t="s">
        <v>10</v>
      </c>
      <c r="I4" s="130"/>
      <c r="J4" s="131"/>
      <c r="K4" s="88" t="s">
        <v>24</v>
      </c>
      <c r="L4" s="55"/>
      <c r="M4" s="56" t="s">
        <v>23</v>
      </c>
      <c r="N4" s="88" t="s">
        <v>22</v>
      </c>
      <c r="O4" s="55"/>
      <c r="P4" s="89"/>
      <c r="Q4" s="64"/>
      <c r="R4" s="132" t="s">
        <v>11</v>
      </c>
      <c r="S4" s="66" t="s">
        <v>12</v>
      </c>
      <c r="T4" s="66" t="s">
        <v>13</v>
      </c>
    </row>
    <row r="5" spans="1:20" s="14" customFormat="1" ht="21.75" customHeight="1">
      <c r="A5" s="82"/>
      <c r="B5" s="82"/>
      <c r="C5" s="82"/>
      <c r="D5" s="128"/>
      <c r="E5" s="128"/>
      <c r="F5" s="128"/>
      <c r="G5" s="128"/>
      <c r="H5" s="67" t="s">
        <v>14</v>
      </c>
      <c r="I5" s="67" t="s">
        <v>15</v>
      </c>
      <c r="J5" s="67" t="s">
        <v>16</v>
      </c>
      <c r="K5" s="67" t="s">
        <v>14</v>
      </c>
      <c r="L5" s="57" t="s">
        <v>15</v>
      </c>
      <c r="M5" s="57" t="s">
        <v>16</v>
      </c>
      <c r="N5" s="57" t="s">
        <v>14</v>
      </c>
      <c r="O5" s="57" t="s">
        <v>15</v>
      </c>
      <c r="P5" s="57" t="s">
        <v>16</v>
      </c>
      <c r="Q5" s="65" t="s">
        <v>17</v>
      </c>
      <c r="R5" s="133"/>
      <c r="S5" s="67" t="s">
        <v>18</v>
      </c>
      <c r="T5" s="67" t="s">
        <v>19</v>
      </c>
    </row>
    <row r="6" spans="1:20" s="20" customFormat="1" ht="15" customHeight="1">
      <c r="A6" s="90"/>
      <c r="B6" s="87"/>
      <c r="C6" s="90"/>
      <c r="D6" s="91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</row>
    <row r="7" spans="1:21" s="23" customFormat="1" ht="21.75" customHeight="1">
      <c r="A7" s="134" t="s">
        <v>20</v>
      </c>
      <c r="B7" s="134"/>
      <c r="C7" s="92"/>
      <c r="D7" s="73">
        <f>SUM(D9:D35)</f>
        <v>70</v>
      </c>
      <c r="E7" s="59">
        <f>SUM(E9:E35)</f>
        <v>69</v>
      </c>
      <c r="F7" s="59">
        <f aca="true" t="shared" si="0" ref="F7:T7">SUM(F9:F35)</f>
        <v>1</v>
      </c>
      <c r="G7" s="59">
        <f t="shared" si="0"/>
        <v>0</v>
      </c>
      <c r="H7" s="59">
        <f t="shared" si="0"/>
        <v>7972</v>
      </c>
      <c r="I7" s="59">
        <f t="shared" si="0"/>
        <v>5512</v>
      </c>
      <c r="J7" s="59">
        <f t="shared" si="0"/>
        <v>2460</v>
      </c>
      <c r="K7" s="59">
        <f t="shared" si="0"/>
        <v>7972</v>
      </c>
      <c r="L7" s="59">
        <f t="shared" si="0"/>
        <v>5512</v>
      </c>
      <c r="M7" s="59">
        <f t="shared" si="0"/>
        <v>2460</v>
      </c>
      <c r="N7" s="59">
        <f t="shared" si="0"/>
        <v>0</v>
      </c>
      <c r="O7" s="59">
        <f t="shared" si="0"/>
        <v>0</v>
      </c>
      <c r="P7" s="59">
        <f t="shared" si="0"/>
        <v>0</v>
      </c>
      <c r="Q7" s="59">
        <f t="shared" si="0"/>
        <v>2932495</v>
      </c>
      <c r="R7" s="59">
        <f t="shared" si="0"/>
        <v>21358914</v>
      </c>
      <c r="S7" s="59">
        <f t="shared" si="0"/>
        <v>19787376</v>
      </c>
      <c r="T7" s="59">
        <f t="shared" si="0"/>
        <v>425135</v>
      </c>
      <c r="U7" s="22"/>
    </row>
    <row r="8" spans="1:21" s="20" customFormat="1" ht="15" customHeight="1">
      <c r="A8" s="90"/>
      <c r="B8" s="87"/>
      <c r="C8" s="90"/>
      <c r="D8" s="50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24"/>
    </row>
    <row r="9" spans="1:21" s="20" customFormat="1" ht="21.75" customHeight="1">
      <c r="A9" s="100" t="s">
        <v>93</v>
      </c>
      <c r="B9" s="86" t="s">
        <v>94</v>
      </c>
      <c r="C9" s="101"/>
      <c r="D9" s="50">
        <f aca="true" t="shared" si="1" ref="D9:D14">SUM(E9:G9)</f>
        <v>16</v>
      </c>
      <c r="E9" s="48">
        <v>16</v>
      </c>
      <c r="F9" s="48">
        <v>0</v>
      </c>
      <c r="G9" s="48">
        <v>0</v>
      </c>
      <c r="H9" s="48">
        <f>SUM(I9:J9)</f>
        <v>1096</v>
      </c>
      <c r="I9" s="48">
        <f>L9+O9</f>
        <v>541</v>
      </c>
      <c r="J9" s="48">
        <f>M9+P9</f>
        <v>555</v>
      </c>
      <c r="K9" s="48">
        <f>SUM(L9:M9)</f>
        <v>1096</v>
      </c>
      <c r="L9" s="48">
        <v>541</v>
      </c>
      <c r="M9" s="48">
        <v>555</v>
      </c>
      <c r="N9" s="48">
        <f>SUM(O9:P9)</f>
        <v>0</v>
      </c>
      <c r="O9" s="48">
        <v>0</v>
      </c>
      <c r="P9" s="48">
        <v>0</v>
      </c>
      <c r="Q9" s="48">
        <v>288039</v>
      </c>
      <c r="R9" s="48">
        <f>S9+T9+'43.44'!D9</f>
        <v>2223064</v>
      </c>
      <c r="S9" s="48">
        <v>2167810</v>
      </c>
      <c r="T9" s="48">
        <v>1688</v>
      </c>
      <c r="U9" s="24"/>
    </row>
    <row r="10" spans="1:21" s="20" customFormat="1" ht="21.75" customHeight="1">
      <c r="A10" s="102">
        <v>10</v>
      </c>
      <c r="B10" s="86" t="s">
        <v>122</v>
      </c>
      <c r="C10" s="101"/>
      <c r="D10" s="50">
        <f t="shared" si="1"/>
        <v>2</v>
      </c>
      <c r="E10" s="48">
        <v>2</v>
      </c>
      <c r="F10" s="48">
        <v>0</v>
      </c>
      <c r="G10" s="48">
        <v>0</v>
      </c>
      <c r="H10" s="49">
        <f aca="true" t="shared" si="2" ref="H10:H35">SUM(I10:J10)</f>
        <v>146</v>
      </c>
      <c r="I10" s="49">
        <f aca="true" t="shared" si="3" ref="I10:J35">L10+O10</f>
        <v>117</v>
      </c>
      <c r="J10" s="49">
        <f t="shared" si="3"/>
        <v>29</v>
      </c>
      <c r="K10" s="49">
        <f aca="true" t="shared" si="4" ref="K10:K35">SUM(L10:M10)</f>
        <v>146</v>
      </c>
      <c r="L10" s="49">
        <v>117</v>
      </c>
      <c r="M10" s="49">
        <v>29</v>
      </c>
      <c r="N10" s="48">
        <f aca="true" t="shared" si="5" ref="N10:N35">SUM(O10:P10)</f>
        <v>0</v>
      </c>
      <c r="O10" s="48">
        <v>0</v>
      </c>
      <c r="P10" s="48">
        <v>0</v>
      </c>
      <c r="Q10" s="49">
        <v>50987</v>
      </c>
      <c r="R10" s="48">
        <f>S10+T10+'43.44'!D10</f>
        <v>1250542</v>
      </c>
      <c r="S10" s="49">
        <v>1249622</v>
      </c>
      <c r="T10" s="48">
        <v>43</v>
      </c>
      <c r="U10" s="24"/>
    </row>
    <row r="11" spans="1:21" s="20" customFormat="1" ht="21.75" customHeight="1">
      <c r="A11" s="102">
        <v>11</v>
      </c>
      <c r="B11" s="86" t="s">
        <v>96</v>
      </c>
      <c r="C11" s="101"/>
      <c r="D11" s="50">
        <f t="shared" si="1"/>
        <v>4</v>
      </c>
      <c r="E11" s="48">
        <v>4</v>
      </c>
      <c r="F11" s="48">
        <v>0</v>
      </c>
      <c r="G11" s="48">
        <v>0</v>
      </c>
      <c r="H11" s="49">
        <f t="shared" si="2"/>
        <v>568</v>
      </c>
      <c r="I11" s="49">
        <f t="shared" si="3"/>
        <v>135</v>
      </c>
      <c r="J11" s="49">
        <f t="shared" si="3"/>
        <v>433</v>
      </c>
      <c r="K11" s="49">
        <f t="shared" si="4"/>
        <v>568</v>
      </c>
      <c r="L11" s="49">
        <v>135</v>
      </c>
      <c r="M11" s="49">
        <v>433</v>
      </c>
      <c r="N11" s="48">
        <f t="shared" si="5"/>
        <v>0</v>
      </c>
      <c r="O11" s="48">
        <v>0</v>
      </c>
      <c r="P11" s="48">
        <v>0</v>
      </c>
      <c r="Q11" s="49">
        <v>170456</v>
      </c>
      <c r="R11" s="48">
        <f>S11+T11+'43.44'!D11</f>
        <v>923467</v>
      </c>
      <c r="S11" s="49">
        <v>632915</v>
      </c>
      <c r="T11" s="49">
        <v>275109</v>
      </c>
      <c r="U11" s="24"/>
    </row>
    <row r="12" spans="1:21" s="20" customFormat="1" ht="21.75" customHeight="1">
      <c r="A12" s="102">
        <v>12</v>
      </c>
      <c r="B12" s="86" t="s">
        <v>97</v>
      </c>
      <c r="C12" s="101"/>
      <c r="D12" s="50">
        <f t="shared" si="1"/>
        <v>0</v>
      </c>
      <c r="E12" s="48">
        <v>0</v>
      </c>
      <c r="F12" s="48">
        <v>0</v>
      </c>
      <c r="G12" s="48">
        <v>0</v>
      </c>
      <c r="H12" s="48">
        <f t="shared" si="2"/>
        <v>0</v>
      </c>
      <c r="I12" s="48">
        <f t="shared" si="3"/>
        <v>0</v>
      </c>
      <c r="J12" s="48">
        <f t="shared" si="3"/>
        <v>0</v>
      </c>
      <c r="K12" s="48">
        <f t="shared" si="4"/>
        <v>0</v>
      </c>
      <c r="L12" s="48">
        <v>0</v>
      </c>
      <c r="M12" s="48">
        <v>0</v>
      </c>
      <c r="N12" s="48">
        <f t="shared" si="5"/>
        <v>0</v>
      </c>
      <c r="O12" s="48">
        <v>0</v>
      </c>
      <c r="P12" s="48">
        <v>0</v>
      </c>
      <c r="Q12" s="48">
        <v>0</v>
      </c>
      <c r="R12" s="48">
        <f>S12+T12+'43.44'!D12</f>
        <v>0</v>
      </c>
      <c r="S12" s="48">
        <v>0</v>
      </c>
      <c r="T12" s="48">
        <v>0</v>
      </c>
      <c r="U12" s="24"/>
    </row>
    <row r="13" spans="1:21" s="20" customFormat="1" ht="21.75" customHeight="1">
      <c r="A13" s="102">
        <v>13</v>
      </c>
      <c r="B13" s="86" t="s">
        <v>98</v>
      </c>
      <c r="C13" s="101"/>
      <c r="D13" s="50">
        <f t="shared" si="1"/>
        <v>4</v>
      </c>
      <c r="E13" s="48">
        <v>4</v>
      </c>
      <c r="F13" s="48">
        <v>0</v>
      </c>
      <c r="G13" s="48">
        <v>0</v>
      </c>
      <c r="H13" s="49">
        <f t="shared" si="2"/>
        <v>172</v>
      </c>
      <c r="I13" s="49">
        <f t="shared" si="3"/>
        <v>101</v>
      </c>
      <c r="J13" s="49">
        <f t="shared" si="3"/>
        <v>71</v>
      </c>
      <c r="K13" s="49">
        <f t="shared" si="4"/>
        <v>172</v>
      </c>
      <c r="L13" s="49">
        <v>101</v>
      </c>
      <c r="M13" s="49">
        <v>71</v>
      </c>
      <c r="N13" s="48">
        <f t="shared" si="5"/>
        <v>0</v>
      </c>
      <c r="O13" s="48">
        <v>0</v>
      </c>
      <c r="P13" s="48">
        <v>0</v>
      </c>
      <c r="Q13" s="49">
        <v>46057</v>
      </c>
      <c r="R13" s="48">
        <f>S13+T13+'43.44'!D13</f>
        <v>274778</v>
      </c>
      <c r="S13" s="49">
        <v>272999</v>
      </c>
      <c r="T13" s="48">
        <v>0</v>
      </c>
      <c r="U13" s="24"/>
    </row>
    <row r="14" spans="1:21" s="20" customFormat="1" ht="21.75" customHeight="1">
      <c r="A14" s="102">
        <v>14</v>
      </c>
      <c r="B14" s="86" t="s">
        <v>99</v>
      </c>
      <c r="C14" s="101"/>
      <c r="D14" s="50">
        <f t="shared" si="1"/>
        <v>3</v>
      </c>
      <c r="E14" s="48">
        <v>3</v>
      </c>
      <c r="F14" s="48">
        <v>0</v>
      </c>
      <c r="G14" s="48">
        <v>0</v>
      </c>
      <c r="H14" s="49">
        <f t="shared" si="2"/>
        <v>149</v>
      </c>
      <c r="I14" s="49">
        <f t="shared" si="3"/>
        <v>98</v>
      </c>
      <c r="J14" s="49">
        <f t="shared" si="3"/>
        <v>51</v>
      </c>
      <c r="K14" s="49">
        <f t="shared" si="4"/>
        <v>149</v>
      </c>
      <c r="L14" s="49">
        <v>98</v>
      </c>
      <c r="M14" s="49">
        <v>51</v>
      </c>
      <c r="N14" s="48">
        <f t="shared" si="5"/>
        <v>0</v>
      </c>
      <c r="O14" s="48">
        <v>0</v>
      </c>
      <c r="P14" s="48">
        <v>0</v>
      </c>
      <c r="Q14" s="49">
        <v>47253</v>
      </c>
      <c r="R14" s="48">
        <f>S14+T14+'43.44'!D14</f>
        <v>279039</v>
      </c>
      <c r="S14" s="49">
        <v>205898</v>
      </c>
      <c r="T14" s="48">
        <v>0</v>
      </c>
      <c r="U14" s="24"/>
    </row>
    <row r="15" spans="1:21" s="20" customFormat="1" ht="15" customHeight="1">
      <c r="A15" s="90"/>
      <c r="B15" s="86"/>
      <c r="C15" s="101"/>
      <c r="D15" s="50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24"/>
    </row>
    <row r="16" spans="1:21" s="20" customFormat="1" ht="21.75" customHeight="1">
      <c r="A16" s="90">
        <v>15</v>
      </c>
      <c r="B16" s="86" t="s">
        <v>100</v>
      </c>
      <c r="C16" s="101"/>
      <c r="D16" s="50">
        <f aca="true" t="shared" si="6" ref="D16:D21">SUM(E16:G16)</f>
        <v>3</v>
      </c>
      <c r="E16" s="48">
        <v>3</v>
      </c>
      <c r="F16" s="48">
        <v>0</v>
      </c>
      <c r="G16" s="48">
        <v>0</v>
      </c>
      <c r="H16" s="49">
        <f t="shared" si="2"/>
        <v>305</v>
      </c>
      <c r="I16" s="49">
        <f t="shared" si="3"/>
        <v>161</v>
      </c>
      <c r="J16" s="49">
        <f t="shared" si="3"/>
        <v>144</v>
      </c>
      <c r="K16" s="49">
        <f t="shared" si="4"/>
        <v>305</v>
      </c>
      <c r="L16" s="49">
        <v>161</v>
      </c>
      <c r="M16" s="49">
        <v>144</v>
      </c>
      <c r="N16" s="48">
        <f t="shared" si="5"/>
        <v>0</v>
      </c>
      <c r="O16" s="48">
        <v>0</v>
      </c>
      <c r="P16" s="48">
        <v>0</v>
      </c>
      <c r="Q16" s="49">
        <v>99102</v>
      </c>
      <c r="R16" s="48">
        <f>S16+T16+'43.44'!D16</f>
        <v>629387</v>
      </c>
      <c r="S16" s="49">
        <v>626658</v>
      </c>
      <c r="T16" s="48">
        <v>2184</v>
      </c>
      <c r="U16" s="24"/>
    </row>
    <row r="17" spans="1:21" s="20" customFormat="1" ht="21.75" customHeight="1">
      <c r="A17" s="90">
        <v>16</v>
      </c>
      <c r="B17" s="86" t="s">
        <v>101</v>
      </c>
      <c r="C17" s="101"/>
      <c r="D17" s="50">
        <f t="shared" si="6"/>
        <v>2</v>
      </c>
      <c r="E17" s="48">
        <v>1</v>
      </c>
      <c r="F17" s="48">
        <v>1</v>
      </c>
      <c r="G17" s="48">
        <v>0</v>
      </c>
      <c r="H17" s="48">
        <f t="shared" si="2"/>
        <v>312</v>
      </c>
      <c r="I17" s="48">
        <f t="shared" si="3"/>
        <v>164</v>
      </c>
      <c r="J17" s="48">
        <f t="shared" si="3"/>
        <v>148</v>
      </c>
      <c r="K17" s="48">
        <f t="shared" si="4"/>
        <v>312</v>
      </c>
      <c r="L17" s="48">
        <v>164</v>
      </c>
      <c r="M17" s="48">
        <v>148</v>
      </c>
      <c r="N17" s="48">
        <f t="shared" si="5"/>
        <v>0</v>
      </c>
      <c r="O17" s="48">
        <v>0</v>
      </c>
      <c r="P17" s="48">
        <v>0</v>
      </c>
      <c r="Q17" s="49" t="s">
        <v>124</v>
      </c>
      <c r="R17" s="49" t="s">
        <v>123</v>
      </c>
      <c r="S17" s="49" t="s">
        <v>123</v>
      </c>
      <c r="T17" s="48">
        <v>0</v>
      </c>
      <c r="U17" s="24"/>
    </row>
    <row r="18" spans="1:21" s="20" customFormat="1" ht="21.75" customHeight="1">
      <c r="A18" s="90">
        <v>17</v>
      </c>
      <c r="B18" s="86" t="s">
        <v>102</v>
      </c>
      <c r="C18" s="101"/>
      <c r="D18" s="50">
        <f t="shared" si="6"/>
        <v>0</v>
      </c>
      <c r="E18" s="48">
        <v>0</v>
      </c>
      <c r="F18" s="48">
        <v>0</v>
      </c>
      <c r="G18" s="48">
        <v>0</v>
      </c>
      <c r="H18" s="48">
        <f t="shared" si="2"/>
        <v>0</v>
      </c>
      <c r="I18" s="48">
        <f t="shared" si="3"/>
        <v>0</v>
      </c>
      <c r="J18" s="48">
        <f t="shared" si="3"/>
        <v>0</v>
      </c>
      <c r="K18" s="48">
        <f t="shared" si="4"/>
        <v>0</v>
      </c>
      <c r="L18" s="48">
        <v>0</v>
      </c>
      <c r="M18" s="48">
        <v>0</v>
      </c>
      <c r="N18" s="48">
        <f t="shared" si="5"/>
        <v>0</v>
      </c>
      <c r="O18" s="48">
        <v>0</v>
      </c>
      <c r="P18" s="48">
        <v>0</v>
      </c>
      <c r="Q18" s="48">
        <v>0</v>
      </c>
      <c r="R18" s="48">
        <f>S18+T18+'43.44'!D18</f>
        <v>0</v>
      </c>
      <c r="S18" s="48">
        <v>0</v>
      </c>
      <c r="T18" s="48">
        <v>0</v>
      </c>
      <c r="U18" s="24"/>
    </row>
    <row r="19" spans="1:21" s="20" customFormat="1" ht="21.75" customHeight="1">
      <c r="A19" s="90">
        <v>18</v>
      </c>
      <c r="B19" s="103" t="s">
        <v>103</v>
      </c>
      <c r="C19" s="101"/>
      <c r="D19" s="50">
        <f t="shared" si="6"/>
        <v>4</v>
      </c>
      <c r="E19" s="48">
        <v>4</v>
      </c>
      <c r="F19" s="48">
        <v>0</v>
      </c>
      <c r="G19" s="48">
        <v>0</v>
      </c>
      <c r="H19" s="48">
        <f t="shared" si="2"/>
        <v>207</v>
      </c>
      <c r="I19" s="48">
        <f t="shared" si="3"/>
        <v>136</v>
      </c>
      <c r="J19" s="48">
        <f t="shared" si="3"/>
        <v>71</v>
      </c>
      <c r="K19" s="48">
        <f t="shared" si="4"/>
        <v>207</v>
      </c>
      <c r="L19" s="48">
        <v>136</v>
      </c>
      <c r="M19" s="48">
        <v>71</v>
      </c>
      <c r="N19" s="48">
        <f t="shared" si="5"/>
        <v>0</v>
      </c>
      <c r="O19" s="48">
        <v>0</v>
      </c>
      <c r="P19" s="48">
        <v>0</v>
      </c>
      <c r="Q19" s="48">
        <v>81779</v>
      </c>
      <c r="R19" s="48">
        <f>S19+T19+'43.44'!D19</f>
        <v>598072</v>
      </c>
      <c r="S19" s="48">
        <v>520050</v>
      </c>
      <c r="T19" s="48">
        <v>0</v>
      </c>
      <c r="U19" s="24"/>
    </row>
    <row r="20" spans="1:21" s="20" customFormat="1" ht="21.75" customHeight="1">
      <c r="A20" s="90">
        <v>19</v>
      </c>
      <c r="B20" s="103" t="s">
        <v>104</v>
      </c>
      <c r="C20" s="101"/>
      <c r="D20" s="50">
        <f t="shared" si="6"/>
        <v>5</v>
      </c>
      <c r="E20" s="48">
        <v>5</v>
      </c>
      <c r="F20" s="48">
        <v>0</v>
      </c>
      <c r="G20" s="48">
        <v>0</v>
      </c>
      <c r="H20" s="49">
        <f t="shared" si="2"/>
        <v>2183</v>
      </c>
      <c r="I20" s="49">
        <f t="shared" si="3"/>
        <v>1785</v>
      </c>
      <c r="J20" s="49">
        <f t="shared" si="3"/>
        <v>398</v>
      </c>
      <c r="K20" s="49">
        <f t="shared" si="4"/>
        <v>2183</v>
      </c>
      <c r="L20" s="49">
        <v>1785</v>
      </c>
      <c r="M20" s="49">
        <v>398</v>
      </c>
      <c r="N20" s="48">
        <f t="shared" si="5"/>
        <v>0</v>
      </c>
      <c r="O20" s="48">
        <v>0</v>
      </c>
      <c r="P20" s="48">
        <v>0</v>
      </c>
      <c r="Q20" s="49">
        <v>1116073</v>
      </c>
      <c r="R20" s="48">
        <f>S20+T20+'43.44'!D20</f>
        <v>7113080</v>
      </c>
      <c r="S20" s="49">
        <v>6520997</v>
      </c>
      <c r="T20" s="48">
        <v>16736</v>
      </c>
      <c r="U20" s="24"/>
    </row>
    <row r="21" spans="1:21" s="20" customFormat="1" ht="21.75" customHeight="1">
      <c r="A21" s="90">
        <v>20</v>
      </c>
      <c r="B21" s="86" t="s">
        <v>105</v>
      </c>
      <c r="C21" s="101"/>
      <c r="D21" s="50">
        <f t="shared" si="6"/>
        <v>0</v>
      </c>
      <c r="E21" s="48">
        <v>0</v>
      </c>
      <c r="F21" s="48">
        <v>0</v>
      </c>
      <c r="G21" s="48">
        <v>0</v>
      </c>
      <c r="H21" s="48">
        <f t="shared" si="2"/>
        <v>0</v>
      </c>
      <c r="I21" s="48">
        <f t="shared" si="3"/>
        <v>0</v>
      </c>
      <c r="J21" s="48">
        <f t="shared" si="3"/>
        <v>0</v>
      </c>
      <c r="K21" s="48">
        <f t="shared" si="4"/>
        <v>0</v>
      </c>
      <c r="L21" s="48">
        <v>0</v>
      </c>
      <c r="M21" s="48">
        <v>0</v>
      </c>
      <c r="N21" s="48">
        <f t="shared" si="5"/>
        <v>0</v>
      </c>
      <c r="O21" s="48">
        <v>0</v>
      </c>
      <c r="P21" s="48">
        <v>0</v>
      </c>
      <c r="Q21" s="48">
        <v>0</v>
      </c>
      <c r="R21" s="48">
        <f>S21+T21+'43.44'!D21</f>
        <v>0</v>
      </c>
      <c r="S21" s="48">
        <v>0</v>
      </c>
      <c r="T21" s="48">
        <v>0</v>
      </c>
      <c r="U21" s="24"/>
    </row>
    <row r="22" spans="1:21" s="20" customFormat="1" ht="15" customHeight="1">
      <c r="A22" s="90"/>
      <c r="B22" s="86"/>
      <c r="C22" s="101"/>
      <c r="D22" s="50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24"/>
    </row>
    <row r="23" spans="1:21" s="20" customFormat="1" ht="21.75" customHeight="1">
      <c r="A23" s="90">
        <v>21</v>
      </c>
      <c r="B23" s="86" t="s">
        <v>106</v>
      </c>
      <c r="C23" s="101"/>
      <c r="D23" s="50">
        <f>SUM(E23:G23)</f>
        <v>1</v>
      </c>
      <c r="E23" s="48">
        <v>1</v>
      </c>
      <c r="F23" s="48">
        <v>0</v>
      </c>
      <c r="G23" s="48">
        <v>0</v>
      </c>
      <c r="H23" s="48">
        <f t="shared" si="2"/>
        <v>33</v>
      </c>
      <c r="I23" s="48">
        <f t="shared" si="3"/>
        <v>28</v>
      </c>
      <c r="J23" s="48">
        <f t="shared" si="3"/>
        <v>5</v>
      </c>
      <c r="K23" s="48">
        <f t="shared" si="4"/>
        <v>33</v>
      </c>
      <c r="L23" s="48">
        <v>28</v>
      </c>
      <c r="M23" s="48">
        <v>5</v>
      </c>
      <c r="N23" s="48">
        <f t="shared" si="5"/>
        <v>0</v>
      </c>
      <c r="O23" s="48">
        <v>0</v>
      </c>
      <c r="P23" s="48">
        <v>0</v>
      </c>
      <c r="Q23" s="49" t="s">
        <v>123</v>
      </c>
      <c r="R23" s="49" t="s">
        <v>123</v>
      </c>
      <c r="S23" s="49" t="s">
        <v>123</v>
      </c>
      <c r="T23" s="49">
        <v>0</v>
      </c>
      <c r="U23" s="24"/>
    </row>
    <row r="24" spans="1:21" s="20" customFormat="1" ht="21.75" customHeight="1">
      <c r="A24" s="90">
        <v>22</v>
      </c>
      <c r="B24" s="86" t="s">
        <v>107</v>
      </c>
      <c r="C24" s="101"/>
      <c r="D24" s="50">
        <f>SUM(E24:G24)</f>
        <v>1</v>
      </c>
      <c r="E24" s="48">
        <v>1</v>
      </c>
      <c r="F24" s="48">
        <v>0</v>
      </c>
      <c r="G24" s="48">
        <v>0</v>
      </c>
      <c r="H24" s="49">
        <f t="shared" si="2"/>
        <v>41</v>
      </c>
      <c r="I24" s="49">
        <f t="shared" si="3"/>
        <v>37</v>
      </c>
      <c r="J24" s="49">
        <f t="shared" si="3"/>
        <v>4</v>
      </c>
      <c r="K24" s="49">
        <f t="shared" si="4"/>
        <v>41</v>
      </c>
      <c r="L24" s="49">
        <v>37</v>
      </c>
      <c r="M24" s="49">
        <v>4</v>
      </c>
      <c r="N24" s="48">
        <f t="shared" si="5"/>
        <v>0</v>
      </c>
      <c r="O24" s="48">
        <v>0</v>
      </c>
      <c r="P24" s="48">
        <v>0</v>
      </c>
      <c r="Q24" s="49" t="s">
        <v>123</v>
      </c>
      <c r="R24" s="49" t="s">
        <v>123</v>
      </c>
      <c r="S24" s="49" t="s">
        <v>123</v>
      </c>
      <c r="T24" s="49">
        <v>0</v>
      </c>
      <c r="U24" s="24"/>
    </row>
    <row r="25" spans="1:21" s="20" customFormat="1" ht="21.75" customHeight="1">
      <c r="A25" s="90">
        <v>23</v>
      </c>
      <c r="B25" s="86" t="s">
        <v>108</v>
      </c>
      <c r="C25" s="101"/>
      <c r="D25" s="50">
        <f>SUM(E25:G25)</f>
        <v>1</v>
      </c>
      <c r="E25" s="48">
        <v>1</v>
      </c>
      <c r="F25" s="48">
        <v>0</v>
      </c>
      <c r="G25" s="48">
        <v>0</v>
      </c>
      <c r="H25" s="49">
        <f t="shared" si="2"/>
        <v>214</v>
      </c>
      <c r="I25" s="49">
        <f t="shared" si="3"/>
        <v>55</v>
      </c>
      <c r="J25" s="49">
        <f t="shared" si="3"/>
        <v>159</v>
      </c>
      <c r="K25" s="49">
        <f t="shared" si="4"/>
        <v>214</v>
      </c>
      <c r="L25" s="49">
        <v>55</v>
      </c>
      <c r="M25" s="49">
        <v>159</v>
      </c>
      <c r="N25" s="48">
        <f t="shared" si="5"/>
        <v>0</v>
      </c>
      <c r="O25" s="48">
        <v>0</v>
      </c>
      <c r="P25" s="48">
        <v>0</v>
      </c>
      <c r="Q25" s="49" t="s">
        <v>123</v>
      </c>
      <c r="R25" s="49" t="s">
        <v>123</v>
      </c>
      <c r="S25" s="49">
        <v>0</v>
      </c>
      <c r="T25" s="49" t="s">
        <v>123</v>
      </c>
      <c r="U25" s="24"/>
    </row>
    <row r="26" spans="1:21" s="20" customFormat="1" ht="21.75" customHeight="1">
      <c r="A26" s="90">
        <v>24</v>
      </c>
      <c r="B26" s="86" t="s">
        <v>109</v>
      </c>
      <c r="C26" s="101"/>
      <c r="D26" s="50">
        <f>SUM(E26:G26)</f>
        <v>6</v>
      </c>
      <c r="E26" s="48">
        <v>6</v>
      </c>
      <c r="F26" s="48">
        <v>0</v>
      </c>
      <c r="G26" s="48">
        <v>0</v>
      </c>
      <c r="H26" s="48">
        <f t="shared" si="2"/>
        <v>486</v>
      </c>
      <c r="I26" s="48">
        <f t="shared" si="3"/>
        <v>378</v>
      </c>
      <c r="J26" s="48">
        <f t="shared" si="3"/>
        <v>108</v>
      </c>
      <c r="K26" s="48">
        <f t="shared" si="4"/>
        <v>486</v>
      </c>
      <c r="L26" s="48">
        <v>378</v>
      </c>
      <c r="M26" s="48">
        <v>108</v>
      </c>
      <c r="N26" s="48">
        <f t="shared" si="5"/>
        <v>0</v>
      </c>
      <c r="O26" s="48">
        <v>0</v>
      </c>
      <c r="P26" s="48">
        <v>0</v>
      </c>
      <c r="Q26" s="48">
        <v>200893</v>
      </c>
      <c r="R26" s="48">
        <f>S26+T26+'43.44'!D26</f>
        <v>1052800</v>
      </c>
      <c r="S26" s="48">
        <v>701000</v>
      </c>
      <c r="T26" s="48">
        <v>87903</v>
      </c>
      <c r="U26" s="24"/>
    </row>
    <row r="27" spans="1:21" s="20" customFormat="1" ht="21.75" customHeight="1">
      <c r="A27" s="90">
        <v>25</v>
      </c>
      <c r="B27" s="103" t="s">
        <v>110</v>
      </c>
      <c r="C27" s="101"/>
      <c r="D27" s="50">
        <f>SUM(E27:G27)</f>
        <v>2</v>
      </c>
      <c r="E27" s="48">
        <v>2</v>
      </c>
      <c r="F27" s="48">
        <v>0</v>
      </c>
      <c r="G27" s="48">
        <v>0</v>
      </c>
      <c r="H27" s="49">
        <f t="shared" si="2"/>
        <v>87</v>
      </c>
      <c r="I27" s="49">
        <f t="shared" si="3"/>
        <v>78</v>
      </c>
      <c r="J27" s="49">
        <f t="shared" si="3"/>
        <v>9</v>
      </c>
      <c r="K27" s="49">
        <f t="shared" si="4"/>
        <v>87</v>
      </c>
      <c r="L27" s="49">
        <v>78</v>
      </c>
      <c r="M27" s="49">
        <v>9</v>
      </c>
      <c r="N27" s="48">
        <f t="shared" si="5"/>
        <v>0</v>
      </c>
      <c r="O27" s="48">
        <v>0</v>
      </c>
      <c r="P27" s="48">
        <v>0</v>
      </c>
      <c r="Q27" s="49" t="s">
        <v>123</v>
      </c>
      <c r="R27" s="49" t="s">
        <v>123</v>
      </c>
      <c r="S27" s="49" t="s">
        <v>123</v>
      </c>
      <c r="T27" s="49">
        <v>0</v>
      </c>
      <c r="U27" s="24"/>
    </row>
    <row r="28" spans="1:21" s="20" customFormat="1" ht="21.75" customHeight="1">
      <c r="A28" s="90">
        <v>26</v>
      </c>
      <c r="B28" s="103" t="s">
        <v>111</v>
      </c>
      <c r="C28" s="101"/>
      <c r="D28" s="50">
        <f aca="true" t="shared" si="7" ref="D28:D35">SUM(E28:G28)</f>
        <v>9</v>
      </c>
      <c r="E28" s="48">
        <v>9</v>
      </c>
      <c r="F28" s="48">
        <v>0</v>
      </c>
      <c r="G28" s="48">
        <v>0</v>
      </c>
      <c r="H28" s="48">
        <f t="shared" si="2"/>
        <v>1012</v>
      </c>
      <c r="I28" s="48">
        <f t="shared" si="3"/>
        <v>836</v>
      </c>
      <c r="J28" s="48">
        <f t="shared" si="3"/>
        <v>176</v>
      </c>
      <c r="K28" s="48">
        <f t="shared" si="4"/>
        <v>1012</v>
      </c>
      <c r="L28" s="48">
        <v>836</v>
      </c>
      <c r="M28" s="48">
        <v>176</v>
      </c>
      <c r="N28" s="48">
        <f t="shared" si="5"/>
        <v>0</v>
      </c>
      <c r="O28" s="48">
        <v>0</v>
      </c>
      <c r="P28" s="48">
        <v>0</v>
      </c>
      <c r="Q28" s="48">
        <v>444136</v>
      </c>
      <c r="R28" s="48">
        <f>S28+T28+'43.44'!D28</f>
        <v>2156232</v>
      </c>
      <c r="S28" s="48">
        <v>2032062</v>
      </c>
      <c r="T28" s="49">
        <v>41472</v>
      </c>
      <c r="U28" s="24"/>
    </row>
    <row r="29" spans="1:21" s="20" customFormat="1" ht="15" customHeight="1">
      <c r="A29" s="90"/>
      <c r="B29" s="86"/>
      <c r="C29" s="101"/>
      <c r="D29" s="50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9"/>
      <c r="U29" s="24"/>
    </row>
    <row r="30" spans="1:21" s="20" customFormat="1" ht="21.75" customHeight="1">
      <c r="A30" s="90">
        <v>27</v>
      </c>
      <c r="B30" s="104" t="s">
        <v>112</v>
      </c>
      <c r="C30" s="101"/>
      <c r="D30" s="50">
        <f t="shared" si="7"/>
        <v>0</v>
      </c>
      <c r="E30" s="48">
        <v>0</v>
      </c>
      <c r="F30" s="48">
        <v>0</v>
      </c>
      <c r="G30" s="48">
        <v>0</v>
      </c>
      <c r="H30" s="48">
        <f t="shared" si="2"/>
        <v>0</v>
      </c>
      <c r="I30" s="48">
        <f t="shared" si="3"/>
        <v>0</v>
      </c>
      <c r="J30" s="48">
        <f t="shared" si="3"/>
        <v>0</v>
      </c>
      <c r="K30" s="48">
        <f t="shared" si="4"/>
        <v>0</v>
      </c>
      <c r="L30" s="48">
        <v>0</v>
      </c>
      <c r="M30" s="48">
        <v>0</v>
      </c>
      <c r="N30" s="48">
        <f t="shared" si="5"/>
        <v>0</v>
      </c>
      <c r="O30" s="48">
        <v>0</v>
      </c>
      <c r="P30" s="48">
        <v>0</v>
      </c>
      <c r="Q30" s="48">
        <v>0</v>
      </c>
      <c r="R30" s="48">
        <f>S30+T30+'43.44'!D30</f>
        <v>0</v>
      </c>
      <c r="S30" s="48">
        <v>0</v>
      </c>
      <c r="T30" s="48">
        <v>0</v>
      </c>
      <c r="U30" s="24"/>
    </row>
    <row r="31" spans="1:21" s="20" customFormat="1" ht="21.75" customHeight="1">
      <c r="A31" s="90">
        <v>28</v>
      </c>
      <c r="B31" s="105" t="s">
        <v>113</v>
      </c>
      <c r="C31" s="101"/>
      <c r="D31" s="50">
        <f t="shared" si="7"/>
        <v>0</v>
      </c>
      <c r="E31" s="48">
        <v>0</v>
      </c>
      <c r="F31" s="48">
        <v>0</v>
      </c>
      <c r="G31" s="48">
        <v>0</v>
      </c>
      <c r="H31" s="48">
        <f t="shared" si="2"/>
        <v>0</v>
      </c>
      <c r="I31" s="48">
        <f t="shared" si="3"/>
        <v>0</v>
      </c>
      <c r="J31" s="48">
        <f t="shared" si="3"/>
        <v>0</v>
      </c>
      <c r="K31" s="48">
        <f t="shared" si="4"/>
        <v>0</v>
      </c>
      <c r="L31" s="48">
        <v>0</v>
      </c>
      <c r="M31" s="48">
        <v>0</v>
      </c>
      <c r="N31" s="48">
        <f t="shared" si="5"/>
        <v>0</v>
      </c>
      <c r="O31" s="48">
        <v>0</v>
      </c>
      <c r="P31" s="48">
        <v>0</v>
      </c>
      <c r="Q31" s="48">
        <v>0</v>
      </c>
      <c r="R31" s="48">
        <f>S31+T31+'43.44'!D31</f>
        <v>0</v>
      </c>
      <c r="S31" s="48">
        <v>0</v>
      </c>
      <c r="T31" s="48">
        <v>0</v>
      </c>
      <c r="U31" s="24"/>
    </row>
    <row r="32" spans="1:21" s="20" customFormat="1" ht="21.75" customHeight="1">
      <c r="A32" s="90">
        <v>29</v>
      </c>
      <c r="B32" s="104" t="s">
        <v>114</v>
      </c>
      <c r="C32" s="101"/>
      <c r="D32" s="50">
        <f t="shared" si="7"/>
        <v>2</v>
      </c>
      <c r="E32" s="48">
        <v>2</v>
      </c>
      <c r="F32" s="48">
        <v>0</v>
      </c>
      <c r="G32" s="48">
        <v>0</v>
      </c>
      <c r="H32" s="48">
        <f t="shared" si="2"/>
        <v>163</v>
      </c>
      <c r="I32" s="48">
        <f t="shared" si="3"/>
        <v>134</v>
      </c>
      <c r="J32" s="48">
        <f t="shared" si="3"/>
        <v>29</v>
      </c>
      <c r="K32" s="48">
        <f t="shared" si="4"/>
        <v>163</v>
      </c>
      <c r="L32" s="48">
        <v>134</v>
      </c>
      <c r="M32" s="48">
        <v>29</v>
      </c>
      <c r="N32" s="48">
        <f t="shared" si="5"/>
        <v>0</v>
      </c>
      <c r="O32" s="48">
        <v>0</v>
      </c>
      <c r="P32" s="48">
        <v>0</v>
      </c>
      <c r="Q32" s="49" t="s">
        <v>123</v>
      </c>
      <c r="R32" s="49" t="s">
        <v>123</v>
      </c>
      <c r="S32" s="49" t="s">
        <v>123</v>
      </c>
      <c r="T32" s="48">
        <v>0</v>
      </c>
      <c r="U32" s="24"/>
    </row>
    <row r="33" spans="1:21" s="20" customFormat="1" ht="21.75" customHeight="1">
      <c r="A33" s="90">
        <v>30</v>
      </c>
      <c r="B33" s="105" t="s">
        <v>115</v>
      </c>
      <c r="C33" s="101"/>
      <c r="D33" s="50">
        <f t="shared" si="7"/>
        <v>0</v>
      </c>
      <c r="E33" s="48">
        <v>0</v>
      </c>
      <c r="F33" s="48">
        <v>0</v>
      </c>
      <c r="G33" s="48">
        <v>0</v>
      </c>
      <c r="H33" s="49">
        <f t="shared" si="2"/>
        <v>0</v>
      </c>
      <c r="I33" s="49">
        <f t="shared" si="3"/>
        <v>0</v>
      </c>
      <c r="J33" s="49">
        <f t="shared" si="3"/>
        <v>0</v>
      </c>
      <c r="K33" s="49">
        <f t="shared" si="4"/>
        <v>0</v>
      </c>
      <c r="L33" s="49">
        <v>0</v>
      </c>
      <c r="M33" s="49">
        <v>0</v>
      </c>
      <c r="N33" s="48">
        <f t="shared" si="5"/>
        <v>0</v>
      </c>
      <c r="O33" s="48">
        <v>0</v>
      </c>
      <c r="P33" s="48">
        <v>0</v>
      </c>
      <c r="Q33" s="49">
        <v>0</v>
      </c>
      <c r="R33" s="48">
        <f>S33+T33+'43.44'!D33</f>
        <v>0</v>
      </c>
      <c r="S33" s="49">
        <v>0</v>
      </c>
      <c r="T33" s="48">
        <v>0</v>
      </c>
      <c r="U33" s="24"/>
    </row>
    <row r="34" spans="1:21" s="20" customFormat="1" ht="21.75" customHeight="1">
      <c r="A34" s="90">
        <v>31</v>
      </c>
      <c r="B34" s="86" t="s">
        <v>116</v>
      </c>
      <c r="C34" s="101"/>
      <c r="D34" s="50">
        <f t="shared" si="7"/>
        <v>5</v>
      </c>
      <c r="E34" s="48">
        <v>5</v>
      </c>
      <c r="F34" s="48">
        <v>0</v>
      </c>
      <c r="G34" s="48">
        <v>0</v>
      </c>
      <c r="H34" s="48">
        <f t="shared" si="2"/>
        <v>798</v>
      </c>
      <c r="I34" s="48">
        <f t="shared" si="3"/>
        <v>728</v>
      </c>
      <c r="J34" s="48">
        <f t="shared" si="3"/>
        <v>70</v>
      </c>
      <c r="K34" s="48">
        <f t="shared" si="4"/>
        <v>798</v>
      </c>
      <c r="L34" s="48">
        <v>728</v>
      </c>
      <c r="M34" s="48">
        <v>70</v>
      </c>
      <c r="N34" s="48">
        <f t="shared" si="5"/>
        <v>0</v>
      </c>
      <c r="O34" s="48">
        <v>0</v>
      </c>
      <c r="P34" s="48">
        <v>0</v>
      </c>
      <c r="Q34" s="48">
        <v>387720</v>
      </c>
      <c r="R34" s="48">
        <f>S34+T34+'43.44'!D34</f>
        <v>4858453</v>
      </c>
      <c r="S34" s="48">
        <v>4857365</v>
      </c>
      <c r="T34" s="48">
        <v>0</v>
      </c>
      <c r="U34" s="24"/>
    </row>
    <row r="35" spans="1:21" s="20" customFormat="1" ht="21.75" customHeight="1">
      <c r="A35" s="90">
        <v>32</v>
      </c>
      <c r="B35" s="86" t="s">
        <v>117</v>
      </c>
      <c r="C35" s="101"/>
      <c r="D35" s="50">
        <f t="shared" si="7"/>
        <v>0</v>
      </c>
      <c r="E35" s="48">
        <v>0</v>
      </c>
      <c r="F35" s="48">
        <v>0</v>
      </c>
      <c r="G35" s="48">
        <v>0</v>
      </c>
      <c r="H35" s="49">
        <f t="shared" si="2"/>
        <v>0</v>
      </c>
      <c r="I35" s="49">
        <f t="shared" si="3"/>
        <v>0</v>
      </c>
      <c r="J35" s="49">
        <f t="shared" si="3"/>
        <v>0</v>
      </c>
      <c r="K35" s="49">
        <f t="shared" si="4"/>
        <v>0</v>
      </c>
      <c r="L35" s="49">
        <v>0</v>
      </c>
      <c r="M35" s="49">
        <v>0</v>
      </c>
      <c r="N35" s="48">
        <f t="shared" si="5"/>
        <v>0</v>
      </c>
      <c r="O35" s="48">
        <v>0</v>
      </c>
      <c r="P35" s="48">
        <v>0</v>
      </c>
      <c r="Q35" s="49">
        <v>0</v>
      </c>
      <c r="R35" s="48">
        <f>S35+T35+'43.44'!D35</f>
        <v>0</v>
      </c>
      <c r="S35" s="49">
        <v>0</v>
      </c>
      <c r="T35" s="48">
        <v>0</v>
      </c>
      <c r="U35" s="24"/>
    </row>
    <row r="36" spans="1:20" s="20" customFormat="1" ht="15" customHeight="1">
      <c r="A36" s="81"/>
      <c r="B36" s="106"/>
      <c r="C36" s="107"/>
      <c r="D36" s="108"/>
      <c r="E36" s="53"/>
      <c r="F36" s="53"/>
      <c r="G36" s="53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</row>
    <row r="37" ht="15" customHeight="1">
      <c r="D37" s="31"/>
    </row>
  </sheetData>
  <sheetProtection/>
  <mergeCells count="11">
    <mergeCell ref="A7:B7"/>
    <mergeCell ref="R3:T3"/>
    <mergeCell ref="A4:B4"/>
    <mergeCell ref="D4:D5"/>
    <mergeCell ref="E4:E5"/>
    <mergeCell ref="F4:F5"/>
    <mergeCell ref="G4:G5"/>
    <mergeCell ref="H4:J4"/>
    <mergeCell ref="R4:R5"/>
    <mergeCell ref="D3:G3"/>
    <mergeCell ref="H3:P3"/>
  </mergeCells>
  <printOptions/>
  <pageMargins left="0.75" right="0.75" top="1" bottom="1" header="0.512" footer="0.512"/>
  <pageSetup horizontalDpi="600" verticalDpi="600" orientation="portrait" paperSize="9" r:id="rId1"/>
  <headerFooter alignWithMargins="0">
    <oddFooter>&amp;C&amp;"ＭＳ Ｐ明朝,標準"&amp;10- &amp;P+40 -</oddFooter>
  </headerFooter>
  <ignoredErrors>
    <ignoredError sqref="A9:B36" numberStoredAsText="1"/>
    <ignoredError sqref="N9:T31 N33:T37 N32:P32 T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showGridLines="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21.75" customHeight="1"/>
  <cols>
    <col min="1" max="1" width="3.75390625" style="1" customWidth="1"/>
    <col min="2" max="2" width="9.875" style="29" customWidth="1"/>
    <col min="3" max="3" width="0.74609375" style="30" customWidth="1"/>
    <col min="4" max="4" width="14.00390625" style="32" customWidth="1"/>
    <col min="5" max="8" width="11.75390625" style="9" customWidth="1"/>
    <col min="9" max="9" width="11.375" style="9" customWidth="1"/>
    <col min="10" max="13" width="11.75390625" style="9" customWidth="1"/>
    <col min="14" max="16" width="13.25390625" style="32" customWidth="1"/>
    <col min="17" max="16384" width="9.00390625" style="9" customWidth="1"/>
  </cols>
  <sheetData>
    <row r="1" spans="1:16" s="5" customFormat="1" ht="21.75" customHeight="1">
      <c r="A1" s="1"/>
      <c r="C1" s="2"/>
      <c r="D1" s="3" t="s">
        <v>26</v>
      </c>
      <c r="F1" s="2"/>
      <c r="G1" s="2"/>
      <c r="I1" s="2"/>
      <c r="J1" s="2"/>
      <c r="L1" s="2"/>
      <c r="M1" s="2"/>
      <c r="N1" s="4"/>
      <c r="O1" s="4"/>
      <c r="P1" s="4"/>
    </row>
    <row r="2" spans="1:16" ht="21.75" customHeight="1">
      <c r="A2" s="6"/>
      <c r="B2" s="7"/>
      <c r="C2" s="6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33" t="s">
        <v>0</v>
      </c>
    </row>
    <row r="3" spans="1:16" s="14" customFormat="1" ht="21.75" customHeight="1">
      <c r="A3" s="10"/>
      <c r="B3" s="10"/>
      <c r="C3" s="10"/>
      <c r="D3" s="11" t="s">
        <v>27</v>
      </c>
      <c r="E3" s="11"/>
      <c r="F3" s="12" t="s">
        <v>39</v>
      </c>
      <c r="G3" s="12" t="s">
        <v>40</v>
      </c>
      <c r="H3" s="12" t="s">
        <v>41</v>
      </c>
      <c r="I3" s="12" t="s">
        <v>42</v>
      </c>
      <c r="J3" s="12" t="s">
        <v>43</v>
      </c>
      <c r="K3" s="12" t="s">
        <v>44</v>
      </c>
      <c r="L3" s="12" t="s">
        <v>45</v>
      </c>
      <c r="M3" s="12"/>
      <c r="N3" s="36"/>
      <c r="O3" s="141" t="s">
        <v>36</v>
      </c>
      <c r="P3" s="142"/>
    </row>
    <row r="4" spans="1:16" s="14" customFormat="1" ht="21.75" customHeight="1">
      <c r="A4" s="138" t="s">
        <v>5</v>
      </c>
      <c r="B4" s="138"/>
      <c r="D4" s="34" t="s">
        <v>21</v>
      </c>
      <c r="E4" s="143" t="s">
        <v>38</v>
      </c>
      <c r="F4" s="144"/>
      <c r="G4" s="145"/>
      <c r="H4" s="35" t="s">
        <v>118</v>
      </c>
      <c r="I4" s="47"/>
      <c r="J4" s="38" t="s">
        <v>29</v>
      </c>
      <c r="K4" s="143" t="s">
        <v>37</v>
      </c>
      <c r="L4" s="144"/>
      <c r="M4" s="145"/>
      <c r="N4" s="39" t="s">
        <v>30</v>
      </c>
      <c r="O4" s="139" t="s">
        <v>11</v>
      </c>
      <c r="P4" s="13" t="s">
        <v>31</v>
      </c>
    </row>
    <row r="5" spans="1:16" s="14" customFormat="1" ht="21.75" customHeight="1">
      <c r="A5" s="7"/>
      <c r="B5" s="7"/>
      <c r="C5" s="7"/>
      <c r="D5" s="17" t="s">
        <v>28</v>
      </c>
      <c r="E5" s="16" t="s">
        <v>33</v>
      </c>
      <c r="F5" s="40" t="s">
        <v>34</v>
      </c>
      <c r="G5" s="40" t="s">
        <v>35</v>
      </c>
      <c r="H5" s="16" t="s">
        <v>33</v>
      </c>
      <c r="I5" s="37" t="s">
        <v>34</v>
      </c>
      <c r="J5" s="40" t="s">
        <v>35</v>
      </c>
      <c r="K5" s="16" t="s">
        <v>33</v>
      </c>
      <c r="L5" s="40" t="s">
        <v>34</v>
      </c>
      <c r="M5" s="40" t="s">
        <v>35</v>
      </c>
      <c r="N5" s="41"/>
      <c r="O5" s="140"/>
      <c r="P5" s="17" t="s">
        <v>32</v>
      </c>
    </row>
    <row r="6" spans="1:16" s="20" customFormat="1" ht="15.75" customHeight="1">
      <c r="A6" s="18"/>
      <c r="B6" s="14"/>
      <c r="C6" s="18"/>
      <c r="D6" s="42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7" s="23" customFormat="1" ht="21.75" customHeight="1">
      <c r="A7" s="137" t="s">
        <v>20</v>
      </c>
      <c r="B7" s="137"/>
      <c r="C7" s="21"/>
      <c r="D7" s="109">
        <f>SUM(D9:D35)</f>
        <v>1179189</v>
      </c>
      <c r="E7" s="59">
        <f>SUM(E9:E35)</f>
        <v>505407</v>
      </c>
      <c r="F7" s="59">
        <f aca="true" t="shared" si="0" ref="F7:P7">SUM(F9:F35)</f>
        <v>812530</v>
      </c>
      <c r="G7" s="59">
        <f t="shared" si="0"/>
        <v>307123</v>
      </c>
      <c r="H7" s="59">
        <f t="shared" si="0"/>
        <v>476449</v>
      </c>
      <c r="I7" s="59">
        <f t="shared" si="0"/>
        <v>450149</v>
      </c>
      <c r="J7" s="59">
        <f t="shared" si="0"/>
        <v>-26300</v>
      </c>
      <c r="K7" s="59">
        <f t="shared" si="0"/>
        <v>331382</v>
      </c>
      <c r="L7" s="59">
        <f t="shared" si="0"/>
        <v>340496</v>
      </c>
      <c r="M7" s="59">
        <f t="shared" si="0"/>
        <v>9114</v>
      </c>
      <c r="N7" s="59">
        <f t="shared" si="0"/>
        <v>20493334</v>
      </c>
      <c r="O7" s="59">
        <f t="shared" si="0"/>
        <v>12878951</v>
      </c>
      <c r="P7" s="59">
        <f t="shared" si="0"/>
        <v>10318377</v>
      </c>
      <c r="Q7" s="22"/>
    </row>
    <row r="8" spans="1:17" s="20" customFormat="1" ht="15.75" customHeight="1">
      <c r="A8" s="18"/>
      <c r="B8" s="14"/>
      <c r="C8" s="18"/>
      <c r="D8" s="50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24"/>
    </row>
    <row r="9" spans="1:17" s="20" customFormat="1" ht="21.75" customHeight="1">
      <c r="A9" s="43" t="s">
        <v>93</v>
      </c>
      <c r="B9" s="15" t="s">
        <v>94</v>
      </c>
      <c r="C9" s="25"/>
      <c r="D9" s="50">
        <v>53566</v>
      </c>
      <c r="E9" s="48">
        <v>65765</v>
      </c>
      <c r="F9" s="48">
        <v>71335</v>
      </c>
      <c r="G9" s="48">
        <f>F9-E9</f>
        <v>5570</v>
      </c>
      <c r="H9" s="48">
        <v>1280</v>
      </c>
      <c r="I9" s="48">
        <v>1362</v>
      </c>
      <c r="J9" s="48">
        <f>I9-H9</f>
        <v>82</v>
      </c>
      <c r="K9" s="48">
        <v>59223</v>
      </c>
      <c r="L9" s="48">
        <v>63109</v>
      </c>
      <c r="M9" s="48">
        <f>L9-K9</f>
        <v>3886</v>
      </c>
      <c r="N9" s="48">
        <v>2175150</v>
      </c>
      <c r="O9" s="48">
        <v>1353225</v>
      </c>
      <c r="P9" s="48">
        <v>1236573</v>
      </c>
      <c r="Q9" s="24"/>
    </row>
    <row r="10" spans="1:17" s="20" customFormat="1" ht="21.75" customHeight="1">
      <c r="A10" s="44">
        <v>10</v>
      </c>
      <c r="B10" s="15" t="s">
        <v>95</v>
      </c>
      <c r="C10" s="25"/>
      <c r="D10" s="50">
        <v>877</v>
      </c>
      <c r="E10" s="48">
        <v>41683</v>
      </c>
      <c r="F10" s="48">
        <v>47313</v>
      </c>
      <c r="G10" s="48">
        <f aca="true" t="shared" si="1" ref="G10:G35">F10-E10</f>
        <v>5630</v>
      </c>
      <c r="H10" s="48">
        <v>57509</v>
      </c>
      <c r="I10" s="48">
        <v>58747</v>
      </c>
      <c r="J10" s="48">
        <f aca="true" t="shared" si="2" ref="J10:J35">I10-H10</f>
        <v>1238</v>
      </c>
      <c r="K10" s="48">
        <v>6179</v>
      </c>
      <c r="L10" s="48">
        <v>5444</v>
      </c>
      <c r="M10" s="48">
        <f aca="true" t="shared" si="3" ref="M10:M35">L10-K10</f>
        <v>-735</v>
      </c>
      <c r="N10" s="49">
        <v>1256533</v>
      </c>
      <c r="O10" s="48">
        <v>360828</v>
      </c>
      <c r="P10" s="48">
        <v>304893</v>
      </c>
      <c r="Q10" s="24"/>
    </row>
    <row r="11" spans="1:17" s="20" customFormat="1" ht="21.75" customHeight="1">
      <c r="A11" s="44">
        <v>11</v>
      </c>
      <c r="B11" s="15" t="s">
        <v>96</v>
      </c>
      <c r="C11" s="25"/>
      <c r="D11" s="50">
        <v>15443</v>
      </c>
      <c r="E11" s="49">
        <v>43022</v>
      </c>
      <c r="F11" s="49">
        <v>49061</v>
      </c>
      <c r="G11" s="48">
        <f t="shared" si="1"/>
        <v>6039</v>
      </c>
      <c r="H11" s="49">
        <v>24881</v>
      </c>
      <c r="I11" s="49">
        <v>22554</v>
      </c>
      <c r="J11" s="49">
        <f t="shared" si="2"/>
        <v>-2327</v>
      </c>
      <c r="K11" s="49">
        <v>44355</v>
      </c>
      <c r="L11" s="49">
        <v>36741</v>
      </c>
      <c r="M11" s="49">
        <f t="shared" si="3"/>
        <v>-7614</v>
      </c>
      <c r="N11" s="49">
        <v>911736</v>
      </c>
      <c r="O11" s="48">
        <v>613733</v>
      </c>
      <c r="P11" s="49">
        <v>519556</v>
      </c>
      <c r="Q11" s="24"/>
    </row>
    <row r="12" spans="1:17" s="20" customFormat="1" ht="21.75" customHeight="1">
      <c r="A12" s="44">
        <v>12</v>
      </c>
      <c r="B12" s="15" t="s">
        <v>97</v>
      </c>
      <c r="C12" s="25"/>
      <c r="D12" s="50">
        <v>0</v>
      </c>
      <c r="E12" s="48">
        <v>0</v>
      </c>
      <c r="F12" s="48">
        <v>0</v>
      </c>
      <c r="G12" s="48">
        <f t="shared" si="1"/>
        <v>0</v>
      </c>
      <c r="H12" s="48">
        <v>0</v>
      </c>
      <c r="I12" s="48">
        <v>0</v>
      </c>
      <c r="J12" s="48">
        <f t="shared" si="2"/>
        <v>0</v>
      </c>
      <c r="K12" s="48">
        <v>0</v>
      </c>
      <c r="L12" s="48">
        <v>0</v>
      </c>
      <c r="M12" s="48">
        <f t="shared" si="3"/>
        <v>0</v>
      </c>
      <c r="N12" s="48">
        <v>0</v>
      </c>
      <c r="O12" s="48">
        <v>0</v>
      </c>
      <c r="P12" s="48">
        <v>0</v>
      </c>
      <c r="Q12" s="24"/>
    </row>
    <row r="13" spans="1:17" s="20" customFormat="1" ht="21.75" customHeight="1">
      <c r="A13" s="44">
        <v>13</v>
      </c>
      <c r="B13" s="15" t="s">
        <v>98</v>
      </c>
      <c r="C13" s="25"/>
      <c r="D13" s="50">
        <v>1779</v>
      </c>
      <c r="E13" s="49">
        <v>34561</v>
      </c>
      <c r="F13" s="49">
        <v>41365</v>
      </c>
      <c r="G13" s="48">
        <f t="shared" si="1"/>
        <v>6804</v>
      </c>
      <c r="H13" s="49">
        <v>3746</v>
      </c>
      <c r="I13" s="49">
        <v>3287</v>
      </c>
      <c r="J13" s="49">
        <f t="shared" si="2"/>
        <v>-459</v>
      </c>
      <c r="K13" s="49">
        <v>22046</v>
      </c>
      <c r="L13" s="49">
        <v>22614</v>
      </c>
      <c r="M13" s="49">
        <f t="shared" si="3"/>
        <v>568</v>
      </c>
      <c r="N13" s="49">
        <v>279344</v>
      </c>
      <c r="O13" s="48">
        <v>158478</v>
      </c>
      <c r="P13" s="49">
        <v>127428</v>
      </c>
      <c r="Q13" s="24"/>
    </row>
    <row r="14" spans="1:17" s="20" customFormat="1" ht="21.75" customHeight="1">
      <c r="A14" s="44">
        <v>14</v>
      </c>
      <c r="B14" s="15" t="s">
        <v>99</v>
      </c>
      <c r="C14" s="25"/>
      <c r="D14" s="50">
        <v>73141</v>
      </c>
      <c r="E14" s="49">
        <v>9322</v>
      </c>
      <c r="F14" s="49">
        <v>10323</v>
      </c>
      <c r="G14" s="48">
        <f t="shared" si="1"/>
        <v>1001</v>
      </c>
      <c r="H14" s="49">
        <v>584</v>
      </c>
      <c r="I14" s="49">
        <v>711</v>
      </c>
      <c r="J14" s="49">
        <f t="shared" si="2"/>
        <v>127</v>
      </c>
      <c r="K14" s="49">
        <v>9928</v>
      </c>
      <c r="L14" s="49">
        <v>9799</v>
      </c>
      <c r="M14" s="49">
        <f t="shared" si="3"/>
        <v>-129</v>
      </c>
      <c r="N14" s="49">
        <v>207026</v>
      </c>
      <c r="O14" s="48">
        <v>187397</v>
      </c>
      <c r="P14" s="49">
        <v>117503</v>
      </c>
      <c r="Q14" s="24"/>
    </row>
    <row r="15" spans="1:17" s="20" customFormat="1" ht="15.75" customHeight="1">
      <c r="A15" s="18"/>
      <c r="B15" s="15"/>
      <c r="C15" s="25"/>
      <c r="D15" s="50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24"/>
    </row>
    <row r="16" spans="1:17" s="20" customFormat="1" ht="21.75" customHeight="1">
      <c r="A16" s="18">
        <v>15</v>
      </c>
      <c r="B16" s="15" t="s">
        <v>100</v>
      </c>
      <c r="C16" s="25"/>
      <c r="D16" s="50">
        <v>545</v>
      </c>
      <c r="E16" s="49">
        <v>9904</v>
      </c>
      <c r="F16" s="49">
        <v>10461</v>
      </c>
      <c r="G16" s="48">
        <f t="shared" si="1"/>
        <v>557</v>
      </c>
      <c r="H16" s="49">
        <v>5073</v>
      </c>
      <c r="I16" s="49">
        <v>5241</v>
      </c>
      <c r="J16" s="49">
        <f t="shared" si="2"/>
        <v>168</v>
      </c>
      <c r="K16" s="49">
        <v>9695</v>
      </c>
      <c r="L16" s="49">
        <v>10991</v>
      </c>
      <c r="M16" s="49">
        <f t="shared" si="3"/>
        <v>1296</v>
      </c>
      <c r="N16" s="49">
        <v>629567</v>
      </c>
      <c r="O16" s="48">
        <v>341748</v>
      </c>
      <c r="P16" s="49">
        <v>293787</v>
      </c>
      <c r="Q16" s="24"/>
    </row>
    <row r="17" spans="1:17" s="20" customFormat="1" ht="21.75" customHeight="1">
      <c r="A17" s="18">
        <v>16</v>
      </c>
      <c r="B17" s="15" t="s">
        <v>101</v>
      </c>
      <c r="C17" s="25"/>
      <c r="D17" s="50">
        <v>32786</v>
      </c>
      <c r="E17" s="49" t="s">
        <v>124</v>
      </c>
      <c r="F17" s="49" t="s">
        <v>124</v>
      </c>
      <c r="G17" s="49" t="s">
        <v>124</v>
      </c>
      <c r="H17" s="49" t="s">
        <v>124</v>
      </c>
      <c r="I17" s="49" t="s">
        <v>124</v>
      </c>
      <c r="J17" s="49" t="s">
        <v>124</v>
      </c>
      <c r="K17" s="49" t="s">
        <v>124</v>
      </c>
      <c r="L17" s="49" t="s">
        <v>124</v>
      </c>
      <c r="M17" s="49" t="s">
        <v>124</v>
      </c>
      <c r="N17" s="49" t="s">
        <v>124</v>
      </c>
      <c r="O17" s="49" t="s">
        <v>124</v>
      </c>
      <c r="P17" s="49" t="s">
        <v>124</v>
      </c>
      <c r="Q17" s="24"/>
    </row>
    <row r="18" spans="1:17" s="20" customFormat="1" ht="21.75" customHeight="1">
      <c r="A18" s="18">
        <v>17</v>
      </c>
      <c r="B18" s="15" t="s">
        <v>102</v>
      </c>
      <c r="C18" s="25"/>
      <c r="D18" s="50">
        <v>0</v>
      </c>
      <c r="E18" s="48">
        <v>0</v>
      </c>
      <c r="F18" s="48">
        <v>0</v>
      </c>
      <c r="G18" s="48">
        <f t="shared" si="1"/>
        <v>0</v>
      </c>
      <c r="H18" s="48">
        <v>0</v>
      </c>
      <c r="I18" s="48">
        <v>0</v>
      </c>
      <c r="J18" s="48">
        <f t="shared" si="2"/>
        <v>0</v>
      </c>
      <c r="K18" s="48">
        <v>0</v>
      </c>
      <c r="L18" s="48">
        <v>0</v>
      </c>
      <c r="M18" s="48">
        <f t="shared" si="3"/>
        <v>0</v>
      </c>
      <c r="N18" s="48">
        <v>0</v>
      </c>
      <c r="O18" s="48">
        <v>0</v>
      </c>
      <c r="P18" s="48">
        <v>0</v>
      </c>
      <c r="Q18" s="24"/>
    </row>
    <row r="19" spans="1:17" s="20" customFormat="1" ht="21.75" customHeight="1">
      <c r="A19" s="18">
        <v>18</v>
      </c>
      <c r="B19" s="26" t="s">
        <v>103</v>
      </c>
      <c r="C19" s="25"/>
      <c r="D19" s="50">
        <v>78022</v>
      </c>
      <c r="E19" s="48">
        <v>25428</v>
      </c>
      <c r="F19" s="48">
        <v>25118</v>
      </c>
      <c r="G19" s="48">
        <f t="shared" si="1"/>
        <v>-310</v>
      </c>
      <c r="H19" s="48">
        <v>1190</v>
      </c>
      <c r="I19" s="48">
        <v>1430</v>
      </c>
      <c r="J19" s="48">
        <f t="shared" si="2"/>
        <v>240</v>
      </c>
      <c r="K19" s="48">
        <v>12093</v>
      </c>
      <c r="L19" s="48">
        <v>7986</v>
      </c>
      <c r="M19" s="48">
        <f t="shared" si="3"/>
        <v>-4107</v>
      </c>
      <c r="N19" s="48">
        <v>519980</v>
      </c>
      <c r="O19" s="48">
        <v>421770</v>
      </c>
      <c r="P19" s="48">
        <v>186808</v>
      </c>
      <c r="Q19" s="24"/>
    </row>
    <row r="20" spans="1:17" s="20" customFormat="1" ht="21.75" customHeight="1">
      <c r="A20" s="18">
        <v>19</v>
      </c>
      <c r="B20" s="26" t="s">
        <v>104</v>
      </c>
      <c r="C20" s="25"/>
      <c r="D20" s="50">
        <v>575347</v>
      </c>
      <c r="E20" s="48">
        <v>210848</v>
      </c>
      <c r="F20" s="48">
        <v>466848</v>
      </c>
      <c r="G20" s="48">
        <f t="shared" si="1"/>
        <v>256000</v>
      </c>
      <c r="H20" s="48">
        <v>171508</v>
      </c>
      <c r="I20" s="48">
        <v>164532</v>
      </c>
      <c r="J20" s="48">
        <f t="shared" si="2"/>
        <v>-6976</v>
      </c>
      <c r="K20" s="48">
        <v>40041</v>
      </c>
      <c r="L20" s="48">
        <v>45101</v>
      </c>
      <c r="M20" s="48">
        <f t="shared" si="3"/>
        <v>5060</v>
      </c>
      <c r="N20" s="49">
        <v>6786757</v>
      </c>
      <c r="O20" s="48">
        <v>5126049</v>
      </c>
      <c r="P20" s="48">
        <v>4082633</v>
      </c>
      <c r="Q20" s="24"/>
    </row>
    <row r="21" spans="1:17" s="20" customFormat="1" ht="21.75" customHeight="1">
      <c r="A21" s="18">
        <v>20</v>
      </c>
      <c r="B21" s="15" t="s">
        <v>105</v>
      </c>
      <c r="C21" s="25"/>
      <c r="D21" s="50">
        <v>0</v>
      </c>
      <c r="E21" s="48">
        <v>0</v>
      </c>
      <c r="F21" s="48">
        <v>0</v>
      </c>
      <c r="G21" s="48">
        <f t="shared" si="1"/>
        <v>0</v>
      </c>
      <c r="H21" s="48">
        <v>0</v>
      </c>
      <c r="I21" s="48">
        <v>0</v>
      </c>
      <c r="J21" s="48">
        <f t="shared" si="2"/>
        <v>0</v>
      </c>
      <c r="K21" s="48">
        <v>0</v>
      </c>
      <c r="L21" s="48">
        <v>0</v>
      </c>
      <c r="M21" s="48">
        <f t="shared" si="3"/>
        <v>0</v>
      </c>
      <c r="N21" s="48">
        <v>0</v>
      </c>
      <c r="O21" s="48">
        <v>0</v>
      </c>
      <c r="P21" s="48">
        <v>0</v>
      </c>
      <c r="Q21" s="24"/>
    </row>
    <row r="22" spans="1:17" s="20" customFormat="1" ht="15.75" customHeight="1">
      <c r="A22" s="18"/>
      <c r="B22" s="15"/>
      <c r="C22" s="25"/>
      <c r="D22" s="50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24"/>
    </row>
    <row r="23" spans="1:17" s="20" customFormat="1" ht="21.75" customHeight="1">
      <c r="A23" s="18">
        <v>21</v>
      </c>
      <c r="B23" s="15" t="s">
        <v>106</v>
      </c>
      <c r="C23" s="25"/>
      <c r="D23" s="50">
        <v>0</v>
      </c>
      <c r="E23" s="49" t="s">
        <v>124</v>
      </c>
      <c r="F23" s="49" t="s">
        <v>124</v>
      </c>
      <c r="G23" s="49" t="s">
        <v>124</v>
      </c>
      <c r="H23" s="48">
        <v>0</v>
      </c>
      <c r="I23" s="48">
        <v>0</v>
      </c>
      <c r="J23" s="48">
        <f t="shared" si="2"/>
        <v>0</v>
      </c>
      <c r="K23" s="49" t="s">
        <v>124</v>
      </c>
      <c r="L23" s="49" t="s">
        <v>124</v>
      </c>
      <c r="M23" s="49" t="s">
        <v>124</v>
      </c>
      <c r="N23" s="49" t="s">
        <v>124</v>
      </c>
      <c r="O23" s="49" t="s">
        <v>124</v>
      </c>
      <c r="P23" s="49" t="s">
        <v>124</v>
      </c>
      <c r="Q23" s="24"/>
    </row>
    <row r="24" spans="1:17" s="20" customFormat="1" ht="21.75" customHeight="1">
      <c r="A24" s="18">
        <v>22</v>
      </c>
      <c r="B24" s="15" t="s">
        <v>107</v>
      </c>
      <c r="C24" s="25"/>
      <c r="D24" s="50">
        <v>0</v>
      </c>
      <c r="E24" s="49" t="s">
        <v>124</v>
      </c>
      <c r="F24" s="49" t="s">
        <v>124</v>
      </c>
      <c r="G24" s="49" t="s">
        <v>124</v>
      </c>
      <c r="H24" s="49" t="s">
        <v>124</v>
      </c>
      <c r="I24" s="49" t="s">
        <v>124</v>
      </c>
      <c r="J24" s="49" t="s">
        <v>124</v>
      </c>
      <c r="K24" s="49" t="s">
        <v>124</v>
      </c>
      <c r="L24" s="49" t="s">
        <v>124</v>
      </c>
      <c r="M24" s="49" t="s">
        <v>124</v>
      </c>
      <c r="N24" s="49" t="s">
        <v>124</v>
      </c>
      <c r="O24" s="49" t="s">
        <v>124</v>
      </c>
      <c r="P24" s="49" t="s">
        <v>124</v>
      </c>
      <c r="Q24" s="24"/>
    </row>
    <row r="25" spans="1:17" s="20" customFormat="1" ht="21.75" customHeight="1">
      <c r="A25" s="18">
        <v>23</v>
      </c>
      <c r="B25" s="15" t="s">
        <v>108</v>
      </c>
      <c r="C25" s="25"/>
      <c r="D25" s="50">
        <v>0</v>
      </c>
      <c r="E25" s="48">
        <v>0</v>
      </c>
      <c r="F25" s="48">
        <v>0</v>
      </c>
      <c r="G25" s="48">
        <f t="shared" si="1"/>
        <v>0</v>
      </c>
      <c r="H25" s="49">
        <v>0</v>
      </c>
      <c r="I25" s="49">
        <v>0</v>
      </c>
      <c r="J25" s="49">
        <f t="shared" si="2"/>
        <v>0</v>
      </c>
      <c r="K25" s="49" t="s">
        <v>124</v>
      </c>
      <c r="L25" s="49" t="s">
        <v>124</v>
      </c>
      <c r="M25" s="49" t="s">
        <v>124</v>
      </c>
      <c r="N25" s="49" t="s">
        <v>124</v>
      </c>
      <c r="O25" s="49" t="s">
        <v>124</v>
      </c>
      <c r="P25" s="49" t="s">
        <v>124</v>
      </c>
      <c r="Q25" s="24"/>
    </row>
    <row r="26" spans="1:17" s="20" customFormat="1" ht="21.75" customHeight="1">
      <c r="A26" s="18">
        <v>24</v>
      </c>
      <c r="B26" s="15" t="s">
        <v>109</v>
      </c>
      <c r="C26" s="25"/>
      <c r="D26" s="50">
        <v>263897</v>
      </c>
      <c r="E26" s="48">
        <v>1474</v>
      </c>
      <c r="F26" s="48">
        <v>26271</v>
      </c>
      <c r="G26" s="48">
        <f t="shared" si="1"/>
        <v>24797</v>
      </c>
      <c r="H26" s="48">
        <v>38662</v>
      </c>
      <c r="I26" s="48">
        <v>66645</v>
      </c>
      <c r="J26" s="48">
        <f t="shared" si="2"/>
        <v>27983</v>
      </c>
      <c r="K26" s="48">
        <v>14524</v>
      </c>
      <c r="L26" s="48">
        <v>24708</v>
      </c>
      <c r="M26" s="48">
        <f t="shared" si="3"/>
        <v>10184</v>
      </c>
      <c r="N26" s="48">
        <v>841683</v>
      </c>
      <c r="O26" s="48">
        <v>471223</v>
      </c>
      <c r="P26" s="48">
        <v>182726</v>
      </c>
      <c r="Q26" s="24"/>
    </row>
    <row r="27" spans="1:17" s="20" customFormat="1" ht="21.75" customHeight="1">
      <c r="A27" s="18">
        <v>25</v>
      </c>
      <c r="B27" s="26" t="s">
        <v>110</v>
      </c>
      <c r="C27" s="25"/>
      <c r="D27" s="50">
        <v>0</v>
      </c>
      <c r="E27" s="49" t="s">
        <v>123</v>
      </c>
      <c r="F27" s="49" t="s">
        <v>123</v>
      </c>
      <c r="G27" s="49" t="s">
        <v>123</v>
      </c>
      <c r="H27" s="49" t="s">
        <v>123</v>
      </c>
      <c r="I27" s="49" t="s">
        <v>123</v>
      </c>
      <c r="J27" s="49" t="s">
        <v>123</v>
      </c>
      <c r="K27" s="49" t="s">
        <v>123</v>
      </c>
      <c r="L27" s="49" t="s">
        <v>123</v>
      </c>
      <c r="M27" s="49" t="s">
        <v>123</v>
      </c>
      <c r="N27" s="49" t="s">
        <v>123</v>
      </c>
      <c r="O27" s="49" t="s">
        <v>123</v>
      </c>
      <c r="P27" s="49" t="s">
        <v>123</v>
      </c>
      <c r="Q27" s="24"/>
    </row>
    <row r="28" spans="1:17" s="20" customFormat="1" ht="21.75" customHeight="1">
      <c r="A28" s="18">
        <v>26</v>
      </c>
      <c r="B28" s="26" t="s">
        <v>111</v>
      </c>
      <c r="C28" s="25"/>
      <c r="D28" s="51">
        <v>82698</v>
      </c>
      <c r="E28" s="48">
        <v>53027</v>
      </c>
      <c r="F28" s="48">
        <v>55945</v>
      </c>
      <c r="G28" s="48">
        <f t="shared" si="1"/>
        <v>2918</v>
      </c>
      <c r="H28" s="48">
        <v>127489</v>
      </c>
      <c r="I28" s="48">
        <v>91524</v>
      </c>
      <c r="J28" s="48">
        <f t="shared" si="2"/>
        <v>-35965</v>
      </c>
      <c r="K28" s="48">
        <v>96027</v>
      </c>
      <c r="L28" s="48">
        <v>102556</v>
      </c>
      <c r="M28" s="48">
        <f t="shared" si="3"/>
        <v>6529</v>
      </c>
      <c r="N28" s="48">
        <v>2040487</v>
      </c>
      <c r="O28" s="48">
        <v>1163572</v>
      </c>
      <c r="P28" s="48">
        <v>800932</v>
      </c>
      <c r="Q28" s="24"/>
    </row>
    <row r="29" spans="1:17" s="20" customFormat="1" ht="15.75" customHeight="1">
      <c r="A29" s="18"/>
      <c r="B29" s="15"/>
      <c r="C29" s="25"/>
      <c r="D29" s="51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24"/>
    </row>
    <row r="30" spans="1:17" s="20" customFormat="1" ht="21.75" customHeight="1">
      <c r="A30" s="18">
        <v>27</v>
      </c>
      <c r="B30" s="46" t="s">
        <v>112</v>
      </c>
      <c r="C30" s="25"/>
      <c r="D30" s="50">
        <v>0</v>
      </c>
      <c r="E30" s="48">
        <v>0</v>
      </c>
      <c r="F30" s="48">
        <v>0</v>
      </c>
      <c r="G30" s="48">
        <f t="shared" si="1"/>
        <v>0</v>
      </c>
      <c r="H30" s="48">
        <v>0</v>
      </c>
      <c r="I30" s="48">
        <v>0</v>
      </c>
      <c r="J30" s="48">
        <f t="shared" si="2"/>
        <v>0</v>
      </c>
      <c r="K30" s="48">
        <v>0</v>
      </c>
      <c r="L30" s="48">
        <v>0</v>
      </c>
      <c r="M30" s="48">
        <f t="shared" si="3"/>
        <v>0</v>
      </c>
      <c r="N30" s="48">
        <v>0</v>
      </c>
      <c r="O30" s="48">
        <v>0</v>
      </c>
      <c r="P30" s="48">
        <v>0</v>
      </c>
      <c r="Q30" s="24"/>
    </row>
    <row r="31" spans="1:17" s="20" customFormat="1" ht="21.75" customHeight="1">
      <c r="A31" s="18">
        <v>28</v>
      </c>
      <c r="B31" s="45" t="s">
        <v>113</v>
      </c>
      <c r="C31" s="25"/>
      <c r="D31" s="50">
        <v>0</v>
      </c>
      <c r="E31" s="48">
        <v>0</v>
      </c>
      <c r="F31" s="48">
        <v>0</v>
      </c>
      <c r="G31" s="48">
        <f t="shared" si="1"/>
        <v>0</v>
      </c>
      <c r="H31" s="48">
        <v>0</v>
      </c>
      <c r="I31" s="48">
        <v>0</v>
      </c>
      <c r="J31" s="48">
        <f t="shared" si="2"/>
        <v>0</v>
      </c>
      <c r="K31" s="48">
        <v>0</v>
      </c>
      <c r="L31" s="48">
        <v>0</v>
      </c>
      <c r="M31" s="48">
        <f t="shared" si="3"/>
        <v>0</v>
      </c>
      <c r="N31" s="48">
        <v>0</v>
      </c>
      <c r="O31" s="48">
        <v>0</v>
      </c>
      <c r="P31" s="48">
        <v>0</v>
      </c>
      <c r="Q31" s="24"/>
    </row>
    <row r="32" spans="1:17" s="20" customFormat="1" ht="21.75" customHeight="1">
      <c r="A32" s="18">
        <v>29</v>
      </c>
      <c r="B32" s="46" t="s">
        <v>114</v>
      </c>
      <c r="C32" s="25"/>
      <c r="D32" s="49" t="s">
        <v>123</v>
      </c>
      <c r="E32" s="49" t="s">
        <v>123</v>
      </c>
      <c r="F32" s="48">
        <v>0</v>
      </c>
      <c r="G32" s="49" t="s">
        <v>123</v>
      </c>
      <c r="H32" s="49" t="s">
        <v>123</v>
      </c>
      <c r="I32" s="49" t="s">
        <v>123</v>
      </c>
      <c r="J32" s="49" t="s">
        <v>123</v>
      </c>
      <c r="K32" s="49" t="s">
        <v>123</v>
      </c>
      <c r="L32" s="49" t="s">
        <v>123</v>
      </c>
      <c r="M32" s="49" t="s">
        <v>123</v>
      </c>
      <c r="N32" s="49" t="s">
        <v>123</v>
      </c>
      <c r="O32" s="49" t="s">
        <v>123</v>
      </c>
      <c r="P32" s="49" t="s">
        <v>123</v>
      </c>
      <c r="Q32" s="24"/>
    </row>
    <row r="33" spans="1:17" s="20" customFormat="1" ht="21.75" customHeight="1">
      <c r="A33" s="18">
        <v>30</v>
      </c>
      <c r="B33" s="45" t="s">
        <v>115</v>
      </c>
      <c r="C33" s="25"/>
      <c r="D33" s="51">
        <v>0</v>
      </c>
      <c r="E33" s="48">
        <v>0</v>
      </c>
      <c r="F33" s="48">
        <v>0</v>
      </c>
      <c r="G33" s="48">
        <f t="shared" si="1"/>
        <v>0</v>
      </c>
      <c r="H33" s="49">
        <v>0</v>
      </c>
      <c r="I33" s="49">
        <v>0</v>
      </c>
      <c r="J33" s="49">
        <f t="shared" si="2"/>
        <v>0</v>
      </c>
      <c r="K33" s="49">
        <v>0</v>
      </c>
      <c r="L33" s="49">
        <v>0</v>
      </c>
      <c r="M33" s="49">
        <f t="shared" si="3"/>
        <v>0</v>
      </c>
      <c r="N33" s="49">
        <v>0</v>
      </c>
      <c r="O33" s="48">
        <v>0</v>
      </c>
      <c r="P33" s="49">
        <v>0</v>
      </c>
      <c r="Q33" s="24"/>
    </row>
    <row r="34" spans="1:17" s="20" customFormat="1" ht="21.75" customHeight="1">
      <c r="A34" s="18">
        <v>31</v>
      </c>
      <c r="B34" s="15" t="s">
        <v>116</v>
      </c>
      <c r="C34" s="25"/>
      <c r="D34" s="50">
        <v>1088</v>
      </c>
      <c r="E34" s="48">
        <v>10373</v>
      </c>
      <c r="F34" s="48">
        <v>8490</v>
      </c>
      <c r="G34" s="48">
        <f t="shared" si="1"/>
        <v>-1883</v>
      </c>
      <c r="H34" s="48">
        <v>44527</v>
      </c>
      <c r="I34" s="48">
        <v>34116</v>
      </c>
      <c r="J34" s="48">
        <f t="shared" si="2"/>
        <v>-10411</v>
      </c>
      <c r="K34" s="48">
        <v>17271</v>
      </c>
      <c r="L34" s="48">
        <v>11447</v>
      </c>
      <c r="M34" s="48">
        <f t="shared" si="3"/>
        <v>-5824</v>
      </c>
      <c r="N34" s="48">
        <v>4845071</v>
      </c>
      <c r="O34" s="48">
        <v>2680928</v>
      </c>
      <c r="P34" s="48">
        <v>2465538</v>
      </c>
      <c r="Q34" s="24"/>
    </row>
    <row r="35" spans="1:17" s="20" customFormat="1" ht="21.75" customHeight="1">
      <c r="A35" s="18">
        <v>32</v>
      </c>
      <c r="B35" s="15" t="s">
        <v>117</v>
      </c>
      <c r="C35" s="25"/>
      <c r="D35" s="50">
        <v>0</v>
      </c>
      <c r="E35" s="49">
        <v>0</v>
      </c>
      <c r="F35" s="49">
        <v>0</v>
      </c>
      <c r="G35" s="48">
        <f t="shared" si="1"/>
        <v>0</v>
      </c>
      <c r="H35" s="49">
        <v>0</v>
      </c>
      <c r="I35" s="49">
        <v>0</v>
      </c>
      <c r="J35" s="49">
        <f t="shared" si="2"/>
        <v>0</v>
      </c>
      <c r="K35" s="49">
        <v>0</v>
      </c>
      <c r="L35" s="49">
        <v>0</v>
      </c>
      <c r="M35" s="49">
        <f t="shared" si="3"/>
        <v>0</v>
      </c>
      <c r="N35" s="49">
        <v>0</v>
      </c>
      <c r="O35" s="48">
        <v>0</v>
      </c>
      <c r="P35" s="49">
        <v>0</v>
      </c>
      <c r="Q35" s="24"/>
    </row>
    <row r="36" spans="1:16" s="20" customFormat="1" ht="15.75" customHeight="1">
      <c r="A36" s="6"/>
      <c r="B36" s="27"/>
      <c r="C36" s="28"/>
      <c r="D36" s="74"/>
      <c r="E36" s="53"/>
      <c r="F36" s="53"/>
      <c r="G36" s="53"/>
      <c r="H36" s="53"/>
      <c r="I36" s="53"/>
      <c r="J36" s="53"/>
      <c r="K36" s="53"/>
      <c r="L36" s="53"/>
      <c r="M36" s="53"/>
      <c r="N36" s="60"/>
      <c r="O36" s="60"/>
      <c r="P36" s="60"/>
    </row>
    <row r="37" spans="4:16" ht="15.75" customHeight="1">
      <c r="D37" s="61"/>
      <c r="E37" s="110"/>
      <c r="F37" s="93"/>
      <c r="G37" s="93"/>
      <c r="H37" s="110"/>
      <c r="I37" s="93"/>
      <c r="J37" s="93"/>
      <c r="K37" s="110"/>
      <c r="L37" s="93"/>
      <c r="M37" s="93"/>
      <c r="N37" s="61"/>
      <c r="O37" s="61"/>
      <c r="P37" s="61"/>
    </row>
  </sheetData>
  <sheetProtection/>
  <mergeCells count="6">
    <mergeCell ref="A7:B7"/>
    <mergeCell ref="A4:B4"/>
    <mergeCell ref="O4:O5"/>
    <mergeCell ref="O3:P3"/>
    <mergeCell ref="K4:M4"/>
    <mergeCell ref="E4:G4"/>
  </mergeCells>
  <printOptions/>
  <pageMargins left="0.75" right="0.75" top="1" bottom="1" header="0.512" footer="0.512"/>
  <pageSetup horizontalDpi="600" verticalDpi="600" orientation="portrait" paperSize="9" r:id="rId1"/>
  <headerFooter alignWithMargins="0">
    <oddFooter>&amp;C&amp;"ＭＳ Ｐ明朝,標準"&amp;10- &amp;P+42 -</oddFooter>
  </headerFooter>
  <ignoredErrors>
    <ignoredError sqref="A9:B3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37"/>
  <sheetViews>
    <sheetView showGridLines="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21.75" customHeight="1"/>
  <cols>
    <col min="1" max="1" width="3.75390625" style="78" customWidth="1"/>
    <col min="2" max="2" width="9.875" style="118" customWidth="1"/>
    <col min="3" max="3" width="0.5" style="119" customWidth="1"/>
    <col min="4" max="7" width="12.125" style="61" customWidth="1"/>
    <col min="8" max="13" width="12.125" style="93" customWidth="1"/>
    <col min="14" max="14" width="12.125" style="61" customWidth="1"/>
    <col min="15" max="16" width="12.125" style="93" customWidth="1"/>
    <col min="17" max="16384" width="9.00390625" style="93" customWidth="1"/>
  </cols>
  <sheetData>
    <row r="1" spans="1:16" s="69" customFormat="1" ht="21.75" customHeight="1">
      <c r="A1" s="78"/>
      <c r="C1" s="80"/>
      <c r="D1" s="68" t="s">
        <v>47</v>
      </c>
      <c r="G1" s="62"/>
      <c r="I1" s="80"/>
      <c r="J1" s="80"/>
      <c r="L1" s="80"/>
      <c r="M1" s="80"/>
      <c r="N1" s="62"/>
      <c r="P1" s="80"/>
    </row>
    <row r="2" spans="1:16" ht="21.75" customHeight="1">
      <c r="A2" s="81"/>
      <c r="B2" s="82"/>
      <c r="C2" s="81"/>
      <c r="G2" s="54"/>
      <c r="H2" s="54"/>
      <c r="I2" s="54"/>
      <c r="J2" s="54"/>
      <c r="K2" s="54"/>
      <c r="L2" s="54"/>
      <c r="M2" s="54"/>
      <c r="N2" s="54"/>
      <c r="O2" s="54"/>
      <c r="P2" s="83" t="s">
        <v>0</v>
      </c>
    </row>
    <row r="3" spans="1:16" s="87" customFormat="1" ht="21.75" customHeight="1">
      <c r="A3" s="85"/>
      <c r="B3" s="85"/>
      <c r="C3" s="85"/>
      <c r="D3" s="129" t="s">
        <v>48</v>
      </c>
      <c r="E3" s="130"/>
      <c r="F3" s="131"/>
      <c r="G3" s="94"/>
      <c r="H3" s="56"/>
      <c r="I3" s="56" t="s">
        <v>65</v>
      </c>
      <c r="J3" s="56"/>
      <c r="K3" s="56" t="s">
        <v>66</v>
      </c>
      <c r="L3" s="56" t="s">
        <v>67</v>
      </c>
      <c r="M3" s="56" t="s">
        <v>68</v>
      </c>
      <c r="N3" s="56" t="s">
        <v>69</v>
      </c>
      <c r="O3" s="56" t="s">
        <v>70</v>
      </c>
      <c r="P3" s="56"/>
    </row>
    <row r="4" spans="1:16" s="87" customFormat="1" ht="21.75" customHeight="1">
      <c r="A4" s="135" t="s">
        <v>46</v>
      </c>
      <c r="B4" s="135"/>
      <c r="D4" s="70" t="s">
        <v>49</v>
      </c>
      <c r="E4" s="70" t="s">
        <v>51</v>
      </c>
      <c r="F4" s="70" t="s">
        <v>52</v>
      </c>
      <c r="G4" s="95" t="s">
        <v>55</v>
      </c>
      <c r="H4" s="146" t="s">
        <v>59</v>
      </c>
      <c r="I4" s="148"/>
      <c r="J4" s="98" t="s">
        <v>84</v>
      </c>
      <c r="K4" s="146" t="s">
        <v>61</v>
      </c>
      <c r="L4" s="147"/>
      <c r="M4" s="147"/>
      <c r="N4" s="77"/>
      <c r="O4" s="146" t="s">
        <v>64</v>
      </c>
      <c r="P4" s="147"/>
    </row>
    <row r="5" spans="1:16" s="87" customFormat="1" ht="21.75" customHeight="1">
      <c r="A5" s="82"/>
      <c r="B5" s="82"/>
      <c r="C5" s="82"/>
      <c r="D5" s="67" t="s">
        <v>50</v>
      </c>
      <c r="E5" s="67" t="s">
        <v>50</v>
      </c>
      <c r="F5" s="67" t="s">
        <v>53</v>
      </c>
      <c r="G5" s="99"/>
      <c r="H5" s="76" t="s">
        <v>56</v>
      </c>
      <c r="I5" s="96" t="s">
        <v>57</v>
      </c>
      <c r="J5" s="75" t="s">
        <v>58</v>
      </c>
      <c r="K5" s="76" t="s">
        <v>56</v>
      </c>
      <c r="L5" s="75" t="s">
        <v>57</v>
      </c>
      <c r="M5" s="75" t="s">
        <v>58</v>
      </c>
      <c r="N5" s="111" t="s">
        <v>54</v>
      </c>
      <c r="O5" s="76" t="s">
        <v>62</v>
      </c>
      <c r="P5" s="96" t="s">
        <v>63</v>
      </c>
    </row>
    <row r="6" spans="1:16" s="112" customFormat="1" ht="15.75" customHeight="1">
      <c r="A6" s="90"/>
      <c r="B6" s="87"/>
      <c r="C6" s="90"/>
      <c r="D6" s="71"/>
      <c r="E6" s="72"/>
      <c r="F6" s="72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7" s="114" customFormat="1" ht="21.75" customHeight="1">
      <c r="A7" s="134" t="s">
        <v>20</v>
      </c>
      <c r="B7" s="134"/>
      <c r="C7" s="92"/>
      <c r="D7" s="73">
        <f>SUM(D9:D35)</f>
        <v>266778</v>
      </c>
      <c r="E7" s="59">
        <f>SUM(E9:E35)</f>
        <v>369846</v>
      </c>
      <c r="F7" s="59">
        <f aca="true" t="shared" si="0" ref="F7:P7">SUM(F9:F35)</f>
        <v>759084</v>
      </c>
      <c r="G7" s="59">
        <f t="shared" si="0"/>
        <v>6851576</v>
      </c>
      <c r="H7" s="59">
        <f t="shared" si="0"/>
        <v>1781328</v>
      </c>
      <c r="I7" s="59">
        <f t="shared" si="0"/>
        <v>35922</v>
      </c>
      <c r="J7" s="59">
        <f t="shared" si="0"/>
        <v>45376</v>
      </c>
      <c r="K7" s="59">
        <f t="shared" si="0"/>
        <v>4033028</v>
      </c>
      <c r="L7" s="59">
        <f t="shared" si="0"/>
        <v>805646</v>
      </c>
      <c r="M7" s="59">
        <f t="shared" si="0"/>
        <v>70006</v>
      </c>
      <c r="N7" s="59">
        <f>SUM(N9:N35)</f>
        <v>843755</v>
      </c>
      <c r="O7" s="59">
        <f t="shared" si="0"/>
        <v>423084</v>
      </c>
      <c r="P7" s="59">
        <f t="shared" si="0"/>
        <v>362171</v>
      </c>
      <c r="Q7" s="113"/>
    </row>
    <row r="8" spans="1:17" s="112" customFormat="1" ht="15.75" customHeight="1">
      <c r="A8" s="90"/>
      <c r="B8" s="87"/>
      <c r="C8" s="90"/>
      <c r="D8" s="50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115"/>
    </row>
    <row r="9" spans="1:17" s="112" customFormat="1" ht="21.75" customHeight="1">
      <c r="A9" s="100" t="s">
        <v>93</v>
      </c>
      <c r="B9" s="86" t="s">
        <v>94</v>
      </c>
      <c r="C9" s="101"/>
      <c r="D9" s="50">
        <v>30346</v>
      </c>
      <c r="E9" s="48">
        <v>33802</v>
      </c>
      <c r="F9" s="48">
        <v>8559</v>
      </c>
      <c r="G9" s="48">
        <v>780561</v>
      </c>
      <c r="H9" s="48">
        <v>242398</v>
      </c>
      <c r="I9" s="48">
        <v>2107</v>
      </c>
      <c r="J9" s="48">
        <v>0</v>
      </c>
      <c r="K9" s="48">
        <v>254021</v>
      </c>
      <c r="L9" s="48">
        <v>46560</v>
      </c>
      <c r="M9" s="52">
        <v>2092</v>
      </c>
      <c r="N9" s="52">
        <v>39941</v>
      </c>
      <c r="O9" s="48">
        <v>4382</v>
      </c>
      <c r="P9" s="48">
        <v>6692</v>
      </c>
      <c r="Q9" s="115"/>
    </row>
    <row r="10" spans="1:17" s="112" customFormat="1" ht="21.75" customHeight="1">
      <c r="A10" s="102">
        <v>10</v>
      </c>
      <c r="B10" s="86" t="s">
        <v>95</v>
      </c>
      <c r="C10" s="101"/>
      <c r="D10" s="50">
        <v>30839</v>
      </c>
      <c r="E10" s="49">
        <v>9898</v>
      </c>
      <c r="F10" s="49">
        <v>1804</v>
      </c>
      <c r="G10" s="49">
        <v>63518</v>
      </c>
      <c r="H10" s="48">
        <v>28440</v>
      </c>
      <c r="I10" s="48">
        <v>0</v>
      </c>
      <c r="J10" s="48">
        <v>532</v>
      </c>
      <c r="K10" s="48">
        <v>123860</v>
      </c>
      <c r="L10" s="48">
        <v>4073</v>
      </c>
      <c r="M10" s="52">
        <v>22</v>
      </c>
      <c r="N10" s="52">
        <v>11851</v>
      </c>
      <c r="O10" s="48">
        <v>7374</v>
      </c>
      <c r="P10" s="49">
        <v>629</v>
      </c>
      <c r="Q10" s="115"/>
    </row>
    <row r="11" spans="1:17" s="112" customFormat="1" ht="21.75" customHeight="1">
      <c r="A11" s="102">
        <v>11</v>
      </c>
      <c r="B11" s="86" t="s">
        <v>96</v>
      </c>
      <c r="C11" s="101"/>
      <c r="D11" s="51">
        <v>21914</v>
      </c>
      <c r="E11" s="49">
        <v>10779</v>
      </c>
      <c r="F11" s="49">
        <v>49172</v>
      </c>
      <c r="G11" s="49">
        <v>288518</v>
      </c>
      <c r="H11" s="49">
        <v>44276</v>
      </c>
      <c r="I11" s="48">
        <v>0</v>
      </c>
      <c r="J11" s="48">
        <v>15</v>
      </c>
      <c r="K11" s="49">
        <v>110854</v>
      </c>
      <c r="L11" s="49">
        <v>9346</v>
      </c>
      <c r="M11" s="52">
        <v>880</v>
      </c>
      <c r="N11" s="52">
        <v>10472</v>
      </c>
      <c r="O11" s="48">
        <v>2740</v>
      </c>
      <c r="P11" s="48">
        <v>2774</v>
      </c>
      <c r="Q11" s="115"/>
    </row>
    <row r="12" spans="1:17" s="112" customFormat="1" ht="21.75" customHeight="1">
      <c r="A12" s="102">
        <v>12</v>
      </c>
      <c r="B12" s="86" t="s">
        <v>97</v>
      </c>
      <c r="C12" s="101"/>
      <c r="D12" s="50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52">
        <v>0</v>
      </c>
      <c r="N12" s="52">
        <v>0</v>
      </c>
      <c r="O12" s="48">
        <v>0</v>
      </c>
      <c r="P12" s="48">
        <v>0</v>
      </c>
      <c r="Q12" s="115"/>
    </row>
    <row r="13" spans="1:17" s="112" customFormat="1" ht="21.75" customHeight="1">
      <c r="A13" s="102">
        <v>13</v>
      </c>
      <c r="B13" s="86" t="s">
        <v>98</v>
      </c>
      <c r="C13" s="101"/>
      <c r="D13" s="51">
        <v>5919</v>
      </c>
      <c r="E13" s="49">
        <v>2402</v>
      </c>
      <c r="F13" s="49">
        <v>16201</v>
      </c>
      <c r="G13" s="49">
        <v>108807</v>
      </c>
      <c r="H13" s="49">
        <v>49602</v>
      </c>
      <c r="I13" s="48">
        <v>1915</v>
      </c>
      <c r="J13" s="48">
        <v>0</v>
      </c>
      <c r="K13" s="49">
        <v>53465</v>
      </c>
      <c r="L13" s="49">
        <v>5105</v>
      </c>
      <c r="M13" s="52">
        <v>0</v>
      </c>
      <c r="N13" s="52">
        <v>6695</v>
      </c>
      <c r="O13" s="48">
        <v>3900</v>
      </c>
      <c r="P13" s="48">
        <v>0</v>
      </c>
      <c r="Q13" s="115"/>
    </row>
    <row r="14" spans="1:17" s="112" customFormat="1" ht="21.75" customHeight="1">
      <c r="A14" s="102">
        <v>14</v>
      </c>
      <c r="B14" s="86" t="s">
        <v>99</v>
      </c>
      <c r="C14" s="101"/>
      <c r="D14" s="51">
        <v>747</v>
      </c>
      <c r="E14" s="49">
        <v>2360</v>
      </c>
      <c r="F14" s="49">
        <v>1971</v>
      </c>
      <c r="G14" s="49">
        <v>69765</v>
      </c>
      <c r="H14" s="49">
        <v>32601</v>
      </c>
      <c r="I14" s="48">
        <v>0</v>
      </c>
      <c r="J14" s="48">
        <v>0</v>
      </c>
      <c r="K14" s="49">
        <v>66246</v>
      </c>
      <c r="L14" s="48">
        <v>26330</v>
      </c>
      <c r="M14" s="52">
        <v>33</v>
      </c>
      <c r="N14" s="52">
        <v>18717</v>
      </c>
      <c r="O14" s="48">
        <v>0</v>
      </c>
      <c r="P14" s="48">
        <v>105</v>
      </c>
      <c r="Q14" s="115"/>
    </row>
    <row r="15" spans="1:17" s="112" customFormat="1" ht="15.75" customHeight="1">
      <c r="A15" s="90"/>
      <c r="B15" s="86"/>
      <c r="C15" s="101"/>
      <c r="D15" s="50"/>
      <c r="E15" s="48"/>
      <c r="F15" s="48"/>
      <c r="G15" s="48"/>
      <c r="H15" s="48"/>
      <c r="I15" s="48"/>
      <c r="J15" s="48"/>
      <c r="K15" s="48"/>
      <c r="L15" s="48"/>
      <c r="M15" s="52"/>
      <c r="N15" s="52"/>
      <c r="O15" s="48"/>
      <c r="P15" s="48"/>
      <c r="Q15" s="115"/>
    </row>
    <row r="16" spans="1:17" s="112" customFormat="1" ht="21.75" customHeight="1">
      <c r="A16" s="90">
        <v>15</v>
      </c>
      <c r="B16" s="86" t="s">
        <v>100</v>
      </c>
      <c r="C16" s="101"/>
      <c r="D16" s="51">
        <v>3917</v>
      </c>
      <c r="E16" s="49">
        <v>8872</v>
      </c>
      <c r="F16" s="49">
        <v>31506</v>
      </c>
      <c r="G16" s="49">
        <v>254613</v>
      </c>
      <c r="H16" s="49">
        <v>118237</v>
      </c>
      <c r="I16" s="49">
        <v>0</v>
      </c>
      <c r="J16" s="48">
        <v>0</v>
      </c>
      <c r="K16" s="49">
        <v>103812</v>
      </c>
      <c r="L16" s="49">
        <v>27081</v>
      </c>
      <c r="M16" s="52">
        <v>43</v>
      </c>
      <c r="N16" s="52">
        <v>16474</v>
      </c>
      <c r="O16" s="49">
        <v>0</v>
      </c>
      <c r="P16" s="49">
        <v>0</v>
      </c>
      <c r="Q16" s="115"/>
    </row>
    <row r="17" spans="1:17" s="112" customFormat="1" ht="21.75" customHeight="1">
      <c r="A17" s="90">
        <v>16</v>
      </c>
      <c r="B17" s="86" t="s">
        <v>101</v>
      </c>
      <c r="C17" s="101"/>
      <c r="D17" s="51" t="s">
        <v>124</v>
      </c>
      <c r="E17" s="49" t="s">
        <v>123</v>
      </c>
      <c r="F17" s="49" t="s">
        <v>123</v>
      </c>
      <c r="G17" s="49" t="s">
        <v>123</v>
      </c>
      <c r="H17" s="49" t="s">
        <v>123</v>
      </c>
      <c r="I17" s="49" t="s">
        <v>123</v>
      </c>
      <c r="J17" s="49" t="s">
        <v>123</v>
      </c>
      <c r="K17" s="49" t="s">
        <v>123</v>
      </c>
      <c r="L17" s="49" t="s">
        <v>123</v>
      </c>
      <c r="M17" s="116" t="s">
        <v>123</v>
      </c>
      <c r="N17" s="116" t="s">
        <v>123</v>
      </c>
      <c r="O17" s="49" t="s">
        <v>123</v>
      </c>
      <c r="P17" s="49" t="s">
        <v>123</v>
      </c>
      <c r="Q17" s="115"/>
    </row>
    <row r="18" spans="1:17" s="112" customFormat="1" ht="21.75" customHeight="1">
      <c r="A18" s="90">
        <v>17</v>
      </c>
      <c r="B18" s="86" t="s">
        <v>102</v>
      </c>
      <c r="C18" s="101"/>
      <c r="D18" s="50">
        <v>0</v>
      </c>
      <c r="E18" s="48">
        <v>0</v>
      </c>
      <c r="F18" s="48">
        <v>0</v>
      </c>
      <c r="G18" s="48">
        <v>0</v>
      </c>
      <c r="H18" s="48">
        <v>0</v>
      </c>
      <c r="I18" s="49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115"/>
    </row>
    <row r="19" spans="1:17" s="112" customFormat="1" ht="21.75" customHeight="1">
      <c r="A19" s="90">
        <v>18</v>
      </c>
      <c r="B19" s="103" t="s">
        <v>103</v>
      </c>
      <c r="C19" s="101"/>
      <c r="D19" s="50">
        <v>1287</v>
      </c>
      <c r="E19" s="48">
        <v>9216</v>
      </c>
      <c r="F19" s="48">
        <v>153509</v>
      </c>
      <c r="G19" s="117">
        <v>158096</v>
      </c>
      <c r="H19" s="48">
        <v>135762</v>
      </c>
      <c r="I19" s="48">
        <v>0</v>
      </c>
      <c r="J19" s="48">
        <v>0</v>
      </c>
      <c r="K19" s="48">
        <v>54366</v>
      </c>
      <c r="L19" s="48">
        <v>10458</v>
      </c>
      <c r="M19" s="52">
        <v>0</v>
      </c>
      <c r="N19" s="52">
        <v>6753</v>
      </c>
      <c r="O19" s="49">
        <v>0</v>
      </c>
      <c r="P19" s="49">
        <v>0</v>
      </c>
      <c r="Q19" s="115"/>
    </row>
    <row r="20" spans="1:17" s="112" customFormat="1" ht="21.75" customHeight="1">
      <c r="A20" s="90">
        <v>19</v>
      </c>
      <c r="B20" s="103" t="s">
        <v>104</v>
      </c>
      <c r="C20" s="101"/>
      <c r="D20" s="51">
        <v>144836</v>
      </c>
      <c r="E20" s="49">
        <v>189056</v>
      </c>
      <c r="F20" s="48">
        <v>135755</v>
      </c>
      <c r="G20" s="117">
        <v>1977634</v>
      </c>
      <c r="H20" s="48">
        <v>671848</v>
      </c>
      <c r="I20" s="48">
        <v>0</v>
      </c>
      <c r="J20" s="48">
        <v>28421</v>
      </c>
      <c r="K20" s="48">
        <v>1426743</v>
      </c>
      <c r="L20" s="48">
        <v>267857</v>
      </c>
      <c r="M20" s="52">
        <v>3156</v>
      </c>
      <c r="N20" s="52">
        <v>309789</v>
      </c>
      <c r="O20" s="49">
        <v>268542</v>
      </c>
      <c r="P20" s="49">
        <v>231892</v>
      </c>
      <c r="Q20" s="115"/>
    </row>
    <row r="21" spans="1:17" s="112" customFormat="1" ht="21.75" customHeight="1">
      <c r="A21" s="90">
        <v>20</v>
      </c>
      <c r="B21" s="86" t="s">
        <v>105</v>
      </c>
      <c r="C21" s="101"/>
      <c r="D21" s="50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115"/>
    </row>
    <row r="22" spans="1:17" s="112" customFormat="1" ht="15.75" customHeight="1">
      <c r="A22" s="90"/>
      <c r="B22" s="86"/>
      <c r="C22" s="101"/>
      <c r="D22" s="50"/>
      <c r="E22" s="48"/>
      <c r="F22" s="48"/>
      <c r="G22" s="48"/>
      <c r="H22" s="48"/>
      <c r="I22" s="48"/>
      <c r="J22" s="48"/>
      <c r="K22" s="48"/>
      <c r="L22" s="48"/>
      <c r="M22" s="52"/>
      <c r="N22" s="52"/>
      <c r="O22" s="48"/>
      <c r="P22" s="48"/>
      <c r="Q22" s="115"/>
    </row>
    <row r="23" spans="1:17" s="112" customFormat="1" ht="21.75" customHeight="1">
      <c r="A23" s="90">
        <v>21</v>
      </c>
      <c r="B23" s="86" t="s">
        <v>106</v>
      </c>
      <c r="C23" s="101"/>
      <c r="D23" s="51" t="s">
        <v>126</v>
      </c>
      <c r="E23" s="49" t="s">
        <v>125</v>
      </c>
      <c r="F23" s="49">
        <v>0</v>
      </c>
      <c r="G23" s="49" t="s">
        <v>125</v>
      </c>
      <c r="H23" s="49" t="s">
        <v>125</v>
      </c>
      <c r="I23" s="49">
        <v>0</v>
      </c>
      <c r="J23" s="48">
        <v>0</v>
      </c>
      <c r="K23" s="49" t="s">
        <v>125</v>
      </c>
      <c r="L23" s="49" t="s">
        <v>125</v>
      </c>
      <c r="M23" s="116" t="s">
        <v>125</v>
      </c>
      <c r="N23" s="116" t="s">
        <v>125</v>
      </c>
      <c r="O23" s="48">
        <v>0</v>
      </c>
      <c r="P23" s="48">
        <v>0</v>
      </c>
      <c r="Q23" s="115"/>
    </row>
    <row r="24" spans="1:17" s="112" customFormat="1" ht="21.75" customHeight="1">
      <c r="A24" s="90">
        <v>22</v>
      </c>
      <c r="B24" s="86" t="s">
        <v>107</v>
      </c>
      <c r="C24" s="101"/>
      <c r="D24" s="51" t="s">
        <v>125</v>
      </c>
      <c r="E24" s="49" t="s">
        <v>125</v>
      </c>
      <c r="F24" s="48">
        <v>0</v>
      </c>
      <c r="G24" s="49" t="s">
        <v>125</v>
      </c>
      <c r="H24" s="49" t="s">
        <v>125</v>
      </c>
      <c r="I24" s="48">
        <v>0</v>
      </c>
      <c r="J24" s="48">
        <v>0</v>
      </c>
      <c r="K24" s="49" t="s">
        <v>125</v>
      </c>
      <c r="L24" s="49" t="s">
        <v>125</v>
      </c>
      <c r="M24" s="116" t="s">
        <v>125</v>
      </c>
      <c r="N24" s="116" t="s">
        <v>125</v>
      </c>
      <c r="O24" s="49" t="s">
        <v>125</v>
      </c>
      <c r="P24" s="49" t="s">
        <v>125</v>
      </c>
      <c r="Q24" s="115"/>
    </row>
    <row r="25" spans="1:17" s="112" customFormat="1" ht="21.75" customHeight="1">
      <c r="A25" s="90">
        <v>23</v>
      </c>
      <c r="B25" s="86" t="s">
        <v>108</v>
      </c>
      <c r="C25" s="101"/>
      <c r="D25" s="50">
        <v>0</v>
      </c>
      <c r="E25" s="49" t="s">
        <v>125</v>
      </c>
      <c r="F25" s="49" t="s">
        <v>125</v>
      </c>
      <c r="G25" s="49" t="s">
        <v>125</v>
      </c>
      <c r="H25" s="48">
        <v>0</v>
      </c>
      <c r="I25" s="48">
        <v>0</v>
      </c>
      <c r="J25" s="48">
        <v>0</v>
      </c>
      <c r="K25" s="49" t="s">
        <v>125</v>
      </c>
      <c r="L25" s="49" t="s">
        <v>125</v>
      </c>
      <c r="M25" s="52">
        <v>0</v>
      </c>
      <c r="N25" s="116" t="s">
        <v>125</v>
      </c>
      <c r="O25" s="48">
        <v>0</v>
      </c>
      <c r="P25" s="48">
        <v>0</v>
      </c>
      <c r="Q25" s="115"/>
    </row>
    <row r="26" spans="1:17" s="112" customFormat="1" ht="21.75" customHeight="1">
      <c r="A26" s="90">
        <v>24</v>
      </c>
      <c r="B26" s="86" t="s">
        <v>109</v>
      </c>
      <c r="C26" s="101"/>
      <c r="D26" s="50">
        <v>8557</v>
      </c>
      <c r="E26" s="48">
        <v>15498</v>
      </c>
      <c r="F26" s="48">
        <v>47934</v>
      </c>
      <c r="G26" s="48">
        <v>590007</v>
      </c>
      <c r="H26" s="48">
        <v>131411</v>
      </c>
      <c r="I26" s="48">
        <v>0</v>
      </c>
      <c r="J26" s="48">
        <v>0</v>
      </c>
      <c r="K26" s="48">
        <v>168604</v>
      </c>
      <c r="L26" s="48">
        <v>191806</v>
      </c>
      <c r="M26" s="52">
        <v>3129</v>
      </c>
      <c r="N26" s="52">
        <v>38250</v>
      </c>
      <c r="O26" s="48">
        <v>8327</v>
      </c>
      <c r="P26" s="48">
        <v>0</v>
      </c>
      <c r="Q26" s="115"/>
    </row>
    <row r="27" spans="1:17" s="112" customFormat="1" ht="21.75" customHeight="1">
      <c r="A27" s="90">
        <v>25</v>
      </c>
      <c r="B27" s="103" t="s">
        <v>110</v>
      </c>
      <c r="C27" s="101"/>
      <c r="D27" s="51" t="s">
        <v>123</v>
      </c>
      <c r="E27" s="49" t="s">
        <v>123</v>
      </c>
      <c r="F27" s="49" t="s">
        <v>123</v>
      </c>
      <c r="G27" s="49" t="s">
        <v>123</v>
      </c>
      <c r="H27" s="49" t="s">
        <v>123</v>
      </c>
      <c r="I27" s="48">
        <v>0</v>
      </c>
      <c r="J27" s="48">
        <v>0</v>
      </c>
      <c r="K27" s="49" t="s">
        <v>123</v>
      </c>
      <c r="L27" s="49" t="s">
        <v>123</v>
      </c>
      <c r="M27" s="116" t="s">
        <v>123</v>
      </c>
      <c r="N27" s="116" t="s">
        <v>123</v>
      </c>
      <c r="O27" s="49" t="s">
        <v>123</v>
      </c>
      <c r="P27" s="48">
        <v>0</v>
      </c>
      <c r="Q27" s="115"/>
    </row>
    <row r="28" spans="1:17" s="112" customFormat="1" ht="15.75" customHeight="1">
      <c r="A28" s="90">
        <v>26</v>
      </c>
      <c r="B28" s="103" t="s">
        <v>111</v>
      </c>
      <c r="C28" s="101"/>
      <c r="D28" s="50">
        <v>4693</v>
      </c>
      <c r="E28" s="48">
        <v>32966</v>
      </c>
      <c r="F28" s="48">
        <v>226714</v>
      </c>
      <c r="G28" s="48">
        <v>847687</v>
      </c>
      <c r="H28" s="48">
        <v>317052</v>
      </c>
      <c r="I28" s="48">
        <v>22200</v>
      </c>
      <c r="J28" s="48">
        <v>16408</v>
      </c>
      <c r="K28" s="48">
        <v>466162</v>
      </c>
      <c r="L28" s="48">
        <v>64611</v>
      </c>
      <c r="M28" s="52">
        <v>5088</v>
      </c>
      <c r="N28" s="52">
        <v>67598</v>
      </c>
      <c r="O28" s="48">
        <v>33344</v>
      </c>
      <c r="P28" s="48">
        <v>26020</v>
      </c>
      <c r="Q28" s="115"/>
    </row>
    <row r="29" spans="1:17" s="112" customFormat="1" ht="21.75" customHeight="1">
      <c r="A29" s="90"/>
      <c r="B29" s="86"/>
      <c r="C29" s="101"/>
      <c r="D29" s="50"/>
      <c r="E29" s="48"/>
      <c r="F29" s="48"/>
      <c r="G29" s="48"/>
      <c r="H29" s="48"/>
      <c r="I29" s="48"/>
      <c r="J29" s="48"/>
      <c r="K29" s="48"/>
      <c r="L29" s="48"/>
      <c r="M29" s="52"/>
      <c r="N29" s="52"/>
      <c r="O29" s="48"/>
      <c r="P29" s="48"/>
      <c r="Q29" s="115"/>
    </row>
    <row r="30" spans="1:17" s="112" customFormat="1" ht="21.75" customHeight="1">
      <c r="A30" s="90">
        <v>27</v>
      </c>
      <c r="B30" s="104" t="s">
        <v>112</v>
      </c>
      <c r="C30" s="101"/>
      <c r="D30" s="50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115"/>
    </row>
    <row r="31" spans="1:17" s="112" customFormat="1" ht="21.75" customHeight="1">
      <c r="A31" s="90">
        <v>28</v>
      </c>
      <c r="B31" s="105" t="s">
        <v>113</v>
      </c>
      <c r="C31" s="101"/>
      <c r="D31" s="50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115"/>
    </row>
    <row r="32" spans="1:17" s="112" customFormat="1" ht="21.75" customHeight="1">
      <c r="A32" s="90">
        <v>29</v>
      </c>
      <c r="B32" s="104" t="s">
        <v>114</v>
      </c>
      <c r="C32" s="101"/>
      <c r="D32" s="49" t="s">
        <v>125</v>
      </c>
      <c r="E32" s="49" t="s">
        <v>125</v>
      </c>
      <c r="F32" s="49" t="s">
        <v>125</v>
      </c>
      <c r="G32" s="49" t="s">
        <v>125</v>
      </c>
      <c r="H32" s="49" t="s">
        <v>125</v>
      </c>
      <c r="I32" s="49" t="s">
        <v>125</v>
      </c>
      <c r="J32" s="48">
        <v>0</v>
      </c>
      <c r="K32" s="49" t="s">
        <v>125</v>
      </c>
      <c r="L32" s="49" t="s">
        <v>125</v>
      </c>
      <c r="M32" s="49" t="s">
        <v>125</v>
      </c>
      <c r="N32" s="49" t="s">
        <v>125</v>
      </c>
      <c r="O32" s="49" t="s">
        <v>125</v>
      </c>
      <c r="P32" s="49" t="s">
        <v>125</v>
      </c>
      <c r="Q32" s="115"/>
    </row>
    <row r="33" spans="1:17" s="112" customFormat="1" ht="21.75" customHeight="1">
      <c r="A33" s="90">
        <v>30</v>
      </c>
      <c r="B33" s="105" t="s">
        <v>115</v>
      </c>
      <c r="C33" s="101"/>
      <c r="D33" s="51">
        <v>0</v>
      </c>
      <c r="E33" s="49">
        <v>0</v>
      </c>
      <c r="F33" s="48">
        <v>0</v>
      </c>
      <c r="G33" s="49">
        <v>0</v>
      </c>
      <c r="H33" s="49">
        <v>0</v>
      </c>
      <c r="I33" s="48">
        <v>0</v>
      </c>
      <c r="J33" s="48">
        <v>0</v>
      </c>
      <c r="K33" s="49">
        <v>0</v>
      </c>
      <c r="L33" s="49">
        <v>0</v>
      </c>
      <c r="M33" s="52">
        <v>0</v>
      </c>
      <c r="N33" s="52">
        <v>0</v>
      </c>
      <c r="O33" s="48">
        <v>0</v>
      </c>
      <c r="P33" s="48">
        <v>0</v>
      </c>
      <c r="Q33" s="115"/>
    </row>
    <row r="34" spans="1:17" s="112" customFormat="1" ht="21.75" customHeight="1">
      <c r="A34" s="90">
        <v>31</v>
      </c>
      <c r="B34" s="86" t="s">
        <v>116</v>
      </c>
      <c r="C34" s="101"/>
      <c r="D34" s="50">
        <v>13723</v>
      </c>
      <c r="E34" s="48">
        <v>54997</v>
      </c>
      <c r="F34" s="48">
        <v>85959</v>
      </c>
      <c r="G34" s="48">
        <v>1712370</v>
      </c>
      <c r="H34" s="48">
        <v>0</v>
      </c>
      <c r="I34" s="48">
        <v>9700</v>
      </c>
      <c r="J34" s="48">
        <v>0</v>
      </c>
      <c r="K34" s="48">
        <v>1204895</v>
      </c>
      <c r="L34" s="48">
        <v>152419</v>
      </c>
      <c r="M34" s="52">
        <v>55563</v>
      </c>
      <c r="N34" s="52">
        <v>317215</v>
      </c>
      <c r="O34" s="48">
        <v>94475</v>
      </c>
      <c r="P34" s="48">
        <v>94059</v>
      </c>
      <c r="Q34" s="115"/>
    </row>
    <row r="35" spans="1:17" s="112" customFormat="1" ht="21.75" customHeight="1">
      <c r="A35" s="90">
        <v>32</v>
      </c>
      <c r="B35" s="86" t="s">
        <v>117</v>
      </c>
      <c r="C35" s="101"/>
      <c r="D35" s="51">
        <v>0</v>
      </c>
      <c r="E35" s="49">
        <v>0</v>
      </c>
      <c r="F35" s="49">
        <v>0</v>
      </c>
      <c r="G35" s="49">
        <v>0</v>
      </c>
      <c r="H35" s="49">
        <v>9701</v>
      </c>
      <c r="I35" s="48">
        <v>0</v>
      </c>
      <c r="J35" s="48">
        <v>0</v>
      </c>
      <c r="K35" s="49">
        <v>0</v>
      </c>
      <c r="L35" s="48">
        <v>0</v>
      </c>
      <c r="M35" s="52">
        <v>0</v>
      </c>
      <c r="N35" s="52">
        <v>0</v>
      </c>
      <c r="O35" s="48">
        <v>0</v>
      </c>
      <c r="P35" s="48">
        <v>0</v>
      </c>
      <c r="Q35" s="115"/>
    </row>
    <row r="36" spans="1:16" s="112" customFormat="1" ht="15.75" customHeight="1">
      <c r="A36" s="81"/>
      <c r="B36" s="106"/>
      <c r="C36" s="107"/>
      <c r="D36" s="74"/>
      <c r="E36" s="60"/>
      <c r="F36" s="60"/>
      <c r="G36" s="60"/>
      <c r="H36" s="53"/>
      <c r="I36" s="53"/>
      <c r="J36" s="53"/>
      <c r="K36" s="53"/>
      <c r="L36" s="53"/>
      <c r="M36" s="53"/>
      <c r="N36" s="60"/>
      <c r="O36" s="53"/>
      <c r="P36" s="53"/>
    </row>
    <row r="37" spans="8:15" ht="15.75" customHeight="1">
      <c r="H37" s="110"/>
      <c r="K37" s="110"/>
      <c r="O37" s="110"/>
    </row>
  </sheetData>
  <sheetProtection/>
  <mergeCells count="6">
    <mergeCell ref="D3:F3"/>
    <mergeCell ref="K4:M4"/>
    <mergeCell ref="O4:P4"/>
    <mergeCell ref="H4:I4"/>
    <mergeCell ref="A7:B7"/>
    <mergeCell ref="A4:B4"/>
  </mergeCells>
  <printOptions/>
  <pageMargins left="0.75" right="0.75" top="1" bottom="1" header="0.512" footer="0.512"/>
  <pageSetup horizontalDpi="600" verticalDpi="600" orientation="portrait" paperSize="9" r:id="rId1"/>
  <headerFooter alignWithMargins="0">
    <oddFooter>&amp;C&amp;"ＭＳ Ｐ明朝,標準"&amp;10- &amp;P+44 -</oddFooter>
  </headerFooter>
  <ignoredErrors>
    <ignoredError sqref="A9:B3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T37"/>
  <sheetViews>
    <sheetView showGridLines="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21.75" customHeight="1"/>
  <cols>
    <col min="1" max="1" width="3.75390625" style="78" customWidth="1"/>
    <col min="2" max="2" width="9.875" style="118" customWidth="1"/>
    <col min="3" max="3" width="0.74609375" style="119" customWidth="1"/>
    <col min="4" max="9" width="11.00390625" style="93" customWidth="1"/>
    <col min="10" max="17" width="10.875" style="93" customWidth="1"/>
    <col min="18" max="16384" width="9.00390625" style="93" customWidth="1"/>
  </cols>
  <sheetData>
    <row r="1" spans="1:17" s="69" customFormat="1" ht="21.75" customHeight="1">
      <c r="A1" s="78"/>
      <c r="C1" s="80"/>
      <c r="D1" s="68" t="s">
        <v>72</v>
      </c>
      <c r="E1" s="80"/>
      <c r="F1" s="80"/>
      <c r="H1" s="80"/>
      <c r="I1" s="80"/>
      <c r="J1" s="80"/>
      <c r="K1" s="80"/>
      <c r="M1" s="80"/>
      <c r="N1" s="80"/>
      <c r="O1" s="80"/>
      <c r="P1" s="80"/>
      <c r="Q1" s="80"/>
    </row>
    <row r="2" spans="1:19" ht="21.75" customHeight="1">
      <c r="A2" s="81"/>
      <c r="B2" s="82"/>
      <c r="C2" s="81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120" t="s">
        <v>121</v>
      </c>
      <c r="S2" s="121"/>
    </row>
    <row r="3" spans="1:17" s="87" customFormat="1" ht="21.75" customHeight="1">
      <c r="A3" s="85"/>
      <c r="B3" s="85"/>
      <c r="C3" s="85"/>
      <c r="D3" s="96" t="s">
        <v>83</v>
      </c>
      <c r="E3" s="56"/>
      <c r="F3" s="122" t="s">
        <v>89</v>
      </c>
      <c r="G3" s="123" t="s">
        <v>90</v>
      </c>
      <c r="H3" s="97"/>
      <c r="I3" s="97" t="s">
        <v>60</v>
      </c>
      <c r="J3" s="56"/>
      <c r="K3" s="56" t="s">
        <v>91</v>
      </c>
      <c r="L3" s="56" t="s">
        <v>90</v>
      </c>
      <c r="M3" s="124"/>
      <c r="N3" s="56" t="s">
        <v>92</v>
      </c>
      <c r="O3" s="56"/>
      <c r="P3" s="56"/>
      <c r="Q3" s="56"/>
    </row>
    <row r="4" spans="1:17" s="87" customFormat="1" ht="21.75" customHeight="1">
      <c r="A4" s="135" t="s">
        <v>71</v>
      </c>
      <c r="B4" s="135"/>
      <c r="D4" s="146" t="s">
        <v>73</v>
      </c>
      <c r="E4" s="147"/>
      <c r="F4" s="149"/>
      <c r="G4" s="146" t="s">
        <v>88</v>
      </c>
      <c r="H4" s="148"/>
      <c r="I4" s="148"/>
      <c r="J4" s="147" t="s">
        <v>119</v>
      </c>
      <c r="K4" s="150"/>
      <c r="L4" s="146" t="s">
        <v>120</v>
      </c>
      <c r="M4" s="147"/>
      <c r="N4" s="147"/>
      <c r="O4" s="147"/>
      <c r="P4" s="147"/>
      <c r="Q4" s="147"/>
    </row>
    <row r="5" spans="1:17" s="87" customFormat="1" ht="21.75" customHeight="1">
      <c r="A5" s="82"/>
      <c r="B5" s="82"/>
      <c r="C5" s="82"/>
      <c r="D5" s="76" t="s">
        <v>74</v>
      </c>
      <c r="E5" s="75" t="s">
        <v>75</v>
      </c>
      <c r="F5" s="125" t="s">
        <v>76</v>
      </c>
      <c r="G5" s="76" t="s">
        <v>77</v>
      </c>
      <c r="H5" s="75" t="s">
        <v>78</v>
      </c>
      <c r="I5" s="96" t="s">
        <v>79</v>
      </c>
      <c r="J5" s="125" t="s">
        <v>85</v>
      </c>
      <c r="K5" s="75" t="s">
        <v>86</v>
      </c>
      <c r="L5" s="76" t="s">
        <v>77</v>
      </c>
      <c r="M5" s="75" t="s">
        <v>80</v>
      </c>
      <c r="N5" s="75" t="s">
        <v>81</v>
      </c>
      <c r="O5" s="75" t="s">
        <v>82</v>
      </c>
      <c r="P5" s="75" t="s">
        <v>87</v>
      </c>
      <c r="Q5" s="96" t="s">
        <v>21</v>
      </c>
    </row>
    <row r="6" spans="1:17" s="112" customFormat="1" ht="15.75" customHeight="1">
      <c r="A6" s="90"/>
      <c r="B6" s="87"/>
      <c r="C6" s="90"/>
      <c r="D6" s="91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8" s="114" customFormat="1" ht="21.75" customHeight="1">
      <c r="A7" s="134" t="s">
        <v>20</v>
      </c>
      <c r="B7" s="134"/>
      <c r="C7" s="92"/>
      <c r="D7" s="73">
        <f>SUM(D9:D35)</f>
        <v>1082691</v>
      </c>
      <c r="E7" s="59">
        <f>SUM(E9:E35)</f>
        <v>454021</v>
      </c>
      <c r="F7" s="59">
        <f aca="true" t="shared" si="0" ref="F7:Q7">SUM(F9:F35)</f>
        <v>673110</v>
      </c>
      <c r="G7" s="59">
        <f t="shared" si="0"/>
        <v>26897</v>
      </c>
      <c r="H7" s="59">
        <f t="shared" si="0"/>
        <v>1059</v>
      </c>
      <c r="I7" s="59">
        <f t="shared" si="0"/>
        <v>9404</v>
      </c>
      <c r="J7" s="59">
        <f t="shared" si="0"/>
        <v>8346</v>
      </c>
      <c r="K7" s="59">
        <f t="shared" si="0"/>
        <v>8088</v>
      </c>
      <c r="L7" s="59">
        <f t="shared" si="0"/>
        <v>26897</v>
      </c>
      <c r="M7" s="59">
        <f t="shared" si="0"/>
        <v>1143</v>
      </c>
      <c r="N7" s="59">
        <f t="shared" si="0"/>
        <v>1003</v>
      </c>
      <c r="O7" s="59">
        <f t="shared" si="0"/>
        <v>2951</v>
      </c>
      <c r="P7" s="59">
        <f t="shared" si="0"/>
        <v>20679</v>
      </c>
      <c r="Q7" s="59">
        <f t="shared" si="0"/>
        <v>1121</v>
      </c>
      <c r="R7" s="113"/>
    </row>
    <row r="8" spans="1:18" s="112" customFormat="1" ht="15.75" customHeight="1">
      <c r="A8" s="90"/>
      <c r="B8" s="87"/>
      <c r="C8" s="90"/>
      <c r="D8" s="50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115"/>
    </row>
    <row r="9" spans="1:20" s="112" customFormat="1" ht="21.75" customHeight="1">
      <c r="A9" s="100" t="s">
        <v>93</v>
      </c>
      <c r="B9" s="86" t="s">
        <v>94</v>
      </c>
      <c r="C9" s="101"/>
      <c r="D9" s="50">
        <v>93095</v>
      </c>
      <c r="E9" s="48">
        <v>33628</v>
      </c>
      <c r="F9" s="48">
        <v>43634</v>
      </c>
      <c r="G9" s="48">
        <f>SUM(H9:K9)</f>
        <v>2207</v>
      </c>
      <c r="H9" s="48">
        <v>557</v>
      </c>
      <c r="I9" s="48">
        <v>1650</v>
      </c>
      <c r="J9" s="48">
        <v>0</v>
      </c>
      <c r="K9" s="48">
        <v>0</v>
      </c>
      <c r="L9" s="48">
        <f>SUM(M9:Q9)</f>
        <v>2207</v>
      </c>
      <c r="M9" s="48">
        <v>154</v>
      </c>
      <c r="N9" s="48">
        <v>676</v>
      </c>
      <c r="O9" s="48">
        <v>812</v>
      </c>
      <c r="P9" s="48">
        <v>379</v>
      </c>
      <c r="Q9" s="48">
        <v>186</v>
      </c>
      <c r="R9" s="115"/>
      <c r="T9" s="126"/>
    </row>
    <row r="10" spans="1:18" s="112" customFormat="1" ht="21.75" customHeight="1">
      <c r="A10" s="102">
        <v>10</v>
      </c>
      <c r="B10" s="86" t="s">
        <v>95</v>
      </c>
      <c r="C10" s="101"/>
      <c r="D10" s="50">
        <v>68495</v>
      </c>
      <c r="E10" s="48">
        <v>24678</v>
      </c>
      <c r="F10" s="48">
        <v>28610</v>
      </c>
      <c r="G10" s="48">
        <f aca="true" t="shared" si="1" ref="G10:G34">SUM(H10:K10)</f>
        <v>6612</v>
      </c>
      <c r="H10" s="48">
        <v>0</v>
      </c>
      <c r="I10" s="48">
        <v>5012</v>
      </c>
      <c r="J10" s="49">
        <v>1000</v>
      </c>
      <c r="K10" s="49">
        <v>600</v>
      </c>
      <c r="L10" s="48">
        <f aca="true" t="shared" si="2" ref="L10:L35">SUM(M10:Q10)</f>
        <v>6612</v>
      </c>
      <c r="M10" s="48">
        <v>304</v>
      </c>
      <c r="N10" s="49">
        <v>327</v>
      </c>
      <c r="O10" s="48">
        <v>931</v>
      </c>
      <c r="P10" s="48">
        <v>5000</v>
      </c>
      <c r="Q10" s="48">
        <v>50</v>
      </c>
      <c r="R10" s="115"/>
    </row>
    <row r="11" spans="1:18" s="112" customFormat="1" ht="21.75" customHeight="1">
      <c r="A11" s="102">
        <v>11</v>
      </c>
      <c r="B11" s="86" t="s">
        <v>96</v>
      </c>
      <c r="C11" s="101"/>
      <c r="D11" s="51">
        <v>54838</v>
      </c>
      <c r="E11" s="49">
        <v>27365</v>
      </c>
      <c r="F11" s="49">
        <v>34380</v>
      </c>
      <c r="G11" s="48">
        <f t="shared" si="1"/>
        <v>1199</v>
      </c>
      <c r="H11" s="49">
        <v>17</v>
      </c>
      <c r="I11" s="48">
        <v>1182</v>
      </c>
      <c r="J11" s="49">
        <v>0</v>
      </c>
      <c r="K11" s="48">
        <v>0</v>
      </c>
      <c r="L11" s="48">
        <f t="shared" si="2"/>
        <v>1199</v>
      </c>
      <c r="M11" s="49">
        <v>151</v>
      </c>
      <c r="N11" s="48">
        <v>0</v>
      </c>
      <c r="O11" s="49">
        <v>621</v>
      </c>
      <c r="P11" s="49">
        <v>399</v>
      </c>
      <c r="Q11" s="49">
        <v>28</v>
      </c>
      <c r="R11" s="115"/>
    </row>
    <row r="12" spans="1:18" s="112" customFormat="1" ht="21.75" customHeight="1">
      <c r="A12" s="102">
        <v>12</v>
      </c>
      <c r="B12" s="86" t="s">
        <v>97</v>
      </c>
      <c r="C12" s="101"/>
      <c r="D12" s="50">
        <v>0</v>
      </c>
      <c r="E12" s="48">
        <v>0</v>
      </c>
      <c r="F12" s="48">
        <v>0</v>
      </c>
      <c r="G12" s="48">
        <f t="shared" si="1"/>
        <v>0</v>
      </c>
      <c r="H12" s="48">
        <v>0</v>
      </c>
      <c r="I12" s="48">
        <v>0</v>
      </c>
      <c r="J12" s="49">
        <v>0</v>
      </c>
      <c r="K12" s="48">
        <v>0</v>
      </c>
      <c r="L12" s="48">
        <f t="shared" si="2"/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115"/>
    </row>
    <row r="13" spans="1:18" s="112" customFormat="1" ht="21.75" customHeight="1">
      <c r="A13" s="102">
        <v>13</v>
      </c>
      <c r="B13" s="86" t="s">
        <v>98</v>
      </c>
      <c r="C13" s="101"/>
      <c r="D13" s="51">
        <v>28048</v>
      </c>
      <c r="E13" s="49">
        <v>9675</v>
      </c>
      <c r="F13" s="49">
        <v>13487</v>
      </c>
      <c r="G13" s="48">
        <f t="shared" si="1"/>
        <v>14</v>
      </c>
      <c r="H13" s="48">
        <v>14</v>
      </c>
      <c r="I13" s="48">
        <v>0</v>
      </c>
      <c r="J13" s="49">
        <v>0</v>
      </c>
      <c r="K13" s="48">
        <v>0</v>
      </c>
      <c r="L13" s="48">
        <f t="shared" si="2"/>
        <v>14</v>
      </c>
      <c r="M13" s="48">
        <v>0</v>
      </c>
      <c r="N13" s="48">
        <v>0</v>
      </c>
      <c r="O13" s="48">
        <v>6</v>
      </c>
      <c r="P13" s="49">
        <v>0</v>
      </c>
      <c r="Q13" s="49">
        <v>8</v>
      </c>
      <c r="R13" s="115"/>
    </row>
    <row r="14" spans="1:18" s="112" customFormat="1" ht="21.75" customHeight="1">
      <c r="A14" s="102">
        <v>14</v>
      </c>
      <c r="B14" s="86" t="s">
        <v>99</v>
      </c>
      <c r="C14" s="101"/>
      <c r="D14" s="51">
        <v>43681</v>
      </c>
      <c r="E14" s="49">
        <v>16443</v>
      </c>
      <c r="F14" s="49">
        <v>18118</v>
      </c>
      <c r="G14" s="48">
        <f t="shared" si="1"/>
        <v>28</v>
      </c>
      <c r="H14" s="49">
        <v>2</v>
      </c>
      <c r="I14" s="48">
        <v>26</v>
      </c>
      <c r="J14" s="49">
        <v>0</v>
      </c>
      <c r="K14" s="48">
        <v>0</v>
      </c>
      <c r="L14" s="48">
        <f t="shared" si="2"/>
        <v>28</v>
      </c>
      <c r="M14" s="48">
        <v>0</v>
      </c>
      <c r="N14" s="48">
        <v>0</v>
      </c>
      <c r="O14" s="49">
        <v>4</v>
      </c>
      <c r="P14" s="48">
        <v>1</v>
      </c>
      <c r="Q14" s="49">
        <v>23</v>
      </c>
      <c r="R14" s="115"/>
    </row>
    <row r="15" spans="1:18" s="112" customFormat="1" ht="15.75" customHeight="1">
      <c r="A15" s="90"/>
      <c r="B15" s="86"/>
      <c r="C15" s="101"/>
      <c r="D15" s="50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115"/>
    </row>
    <row r="16" spans="1:18" s="112" customFormat="1" ht="21.75" customHeight="1">
      <c r="A16" s="90">
        <v>15</v>
      </c>
      <c r="B16" s="86" t="s">
        <v>100</v>
      </c>
      <c r="C16" s="101"/>
      <c r="D16" s="51">
        <v>17060</v>
      </c>
      <c r="E16" s="49">
        <v>9493</v>
      </c>
      <c r="F16" s="49">
        <v>13240</v>
      </c>
      <c r="G16" s="48">
        <f t="shared" si="1"/>
        <v>37</v>
      </c>
      <c r="H16" s="49">
        <v>37</v>
      </c>
      <c r="I16" s="48">
        <v>0</v>
      </c>
      <c r="J16" s="48">
        <v>0</v>
      </c>
      <c r="K16" s="48">
        <v>0</v>
      </c>
      <c r="L16" s="48">
        <f t="shared" si="2"/>
        <v>37</v>
      </c>
      <c r="M16" s="48">
        <v>1</v>
      </c>
      <c r="N16" s="48">
        <v>0</v>
      </c>
      <c r="O16" s="48">
        <v>3</v>
      </c>
      <c r="P16" s="49">
        <v>18</v>
      </c>
      <c r="Q16" s="49">
        <v>15</v>
      </c>
      <c r="R16" s="115"/>
    </row>
    <row r="17" spans="1:18" s="112" customFormat="1" ht="21.75" customHeight="1">
      <c r="A17" s="90">
        <v>16</v>
      </c>
      <c r="B17" s="86" t="s">
        <v>101</v>
      </c>
      <c r="C17" s="101"/>
      <c r="D17" s="51" t="s">
        <v>126</v>
      </c>
      <c r="E17" s="49" t="s">
        <v>125</v>
      </c>
      <c r="F17" s="49" t="s">
        <v>125</v>
      </c>
      <c r="G17" s="49" t="s">
        <v>125</v>
      </c>
      <c r="H17" s="49" t="s">
        <v>125</v>
      </c>
      <c r="I17" s="48">
        <v>0</v>
      </c>
      <c r="J17" s="48">
        <v>0</v>
      </c>
      <c r="K17" s="48">
        <v>0</v>
      </c>
      <c r="L17" s="49" t="s">
        <v>125</v>
      </c>
      <c r="M17" s="49" t="s">
        <v>125</v>
      </c>
      <c r="N17" s="49" t="s">
        <v>125</v>
      </c>
      <c r="O17" s="49" t="s">
        <v>125</v>
      </c>
      <c r="P17" s="49" t="s">
        <v>125</v>
      </c>
      <c r="Q17" s="49" t="s">
        <v>125</v>
      </c>
      <c r="R17" s="115"/>
    </row>
    <row r="18" spans="1:18" s="112" customFormat="1" ht="21.75" customHeight="1">
      <c r="A18" s="90">
        <v>17</v>
      </c>
      <c r="B18" s="86" t="s">
        <v>102</v>
      </c>
      <c r="C18" s="101"/>
      <c r="D18" s="50">
        <v>0</v>
      </c>
      <c r="E18" s="48">
        <v>0</v>
      </c>
      <c r="F18" s="48">
        <v>0</v>
      </c>
      <c r="G18" s="48">
        <f t="shared" si="1"/>
        <v>0</v>
      </c>
      <c r="H18" s="48">
        <v>0</v>
      </c>
      <c r="I18" s="48">
        <v>0</v>
      </c>
      <c r="J18" s="48">
        <v>0</v>
      </c>
      <c r="K18" s="48">
        <v>0</v>
      </c>
      <c r="L18" s="48">
        <f t="shared" si="2"/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115"/>
    </row>
    <row r="19" spans="1:18" s="112" customFormat="1" ht="21.75" customHeight="1">
      <c r="A19" s="90">
        <v>18</v>
      </c>
      <c r="B19" s="103" t="s">
        <v>103</v>
      </c>
      <c r="C19" s="101"/>
      <c r="D19" s="50">
        <v>26928</v>
      </c>
      <c r="E19" s="48">
        <v>9424</v>
      </c>
      <c r="F19" s="48">
        <v>11800</v>
      </c>
      <c r="G19" s="48">
        <f t="shared" si="1"/>
        <v>215</v>
      </c>
      <c r="H19" s="48">
        <v>6</v>
      </c>
      <c r="I19" s="48">
        <v>209</v>
      </c>
      <c r="J19" s="49">
        <v>0</v>
      </c>
      <c r="K19" s="48">
        <v>0</v>
      </c>
      <c r="L19" s="48">
        <f t="shared" si="2"/>
        <v>215</v>
      </c>
      <c r="M19" s="48">
        <v>0</v>
      </c>
      <c r="N19" s="48">
        <v>0</v>
      </c>
      <c r="O19" s="48">
        <v>0</v>
      </c>
      <c r="P19" s="48">
        <v>209</v>
      </c>
      <c r="Q19" s="48">
        <v>6</v>
      </c>
      <c r="R19" s="115"/>
    </row>
    <row r="20" spans="1:18" s="112" customFormat="1" ht="21.75" customHeight="1">
      <c r="A20" s="90">
        <v>19</v>
      </c>
      <c r="B20" s="103" t="s">
        <v>104</v>
      </c>
      <c r="C20" s="101"/>
      <c r="D20" s="50">
        <v>376865</v>
      </c>
      <c r="E20" s="48">
        <v>203811</v>
      </c>
      <c r="F20" s="48">
        <v>353255</v>
      </c>
      <c r="G20" s="48">
        <f t="shared" si="1"/>
        <v>15941</v>
      </c>
      <c r="H20" s="48">
        <v>190</v>
      </c>
      <c r="I20" s="48">
        <v>917</v>
      </c>
      <c r="J20" s="49">
        <v>7346</v>
      </c>
      <c r="K20" s="48">
        <v>7488</v>
      </c>
      <c r="L20" s="48">
        <f t="shared" si="2"/>
        <v>15941</v>
      </c>
      <c r="M20" s="48">
        <v>532</v>
      </c>
      <c r="N20" s="48">
        <v>0</v>
      </c>
      <c r="O20" s="48">
        <v>510</v>
      </c>
      <c r="P20" s="48">
        <v>14362</v>
      </c>
      <c r="Q20" s="48">
        <v>537</v>
      </c>
      <c r="R20" s="115"/>
    </row>
    <row r="21" spans="1:18" s="112" customFormat="1" ht="21.75" customHeight="1">
      <c r="A21" s="90">
        <v>20</v>
      </c>
      <c r="B21" s="86" t="s">
        <v>105</v>
      </c>
      <c r="C21" s="101"/>
      <c r="D21" s="50">
        <v>0</v>
      </c>
      <c r="E21" s="48">
        <v>0</v>
      </c>
      <c r="F21" s="48">
        <v>0</v>
      </c>
      <c r="G21" s="48">
        <f t="shared" si="1"/>
        <v>0</v>
      </c>
      <c r="H21" s="48">
        <v>0</v>
      </c>
      <c r="I21" s="48">
        <v>0</v>
      </c>
      <c r="J21" s="48">
        <v>0</v>
      </c>
      <c r="K21" s="48">
        <v>0</v>
      </c>
      <c r="L21" s="48">
        <f t="shared" si="2"/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115"/>
    </row>
    <row r="22" spans="1:18" s="112" customFormat="1" ht="15.75" customHeight="1">
      <c r="A22" s="90"/>
      <c r="B22" s="86"/>
      <c r="C22" s="101"/>
      <c r="D22" s="50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115"/>
    </row>
    <row r="23" spans="1:18" s="112" customFormat="1" ht="21.75" customHeight="1">
      <c r="A23" s="90">
        <v>21</v>
      </c>
      <c r="B23" s="86" t="s">
        <v>106</v>
      </c>
      <c r="C23" s="101"/>
      <c r="D23" s="51" t="s">
        <v>125</v>
      </c>
      <c r="E23" s="49" t="s">
        <v>125</v>
      </c>
      <c r="F23" s="49" t="s">
        <v>125</v>
      </c>
      <c r="G23" s="49" t="s">
        <v>125</v>
      </c>
      <c r="H23" s="49" t="s">
        <v>125</v>
      </c>
      <c r="I23" s="48">
        <v>0</v>
      </c>
      <c r="J23" s="48">
        <v>0</v>
      </c>
      <c r="K23" s="48">
        <v>0</v>
      </c>
      <c r="L23" s="49" t="s">
        <v>125</v>
      </c>
      <c r="M23" s="49" t="s">
        <v>125</v>
      </c>
      <c r="N23" s="49" t="s">
        <v>125</v>
      </c>
      <c r="O23" s="48">
        <v>0</v>
      </c>
      <c r="P23" s="48">
        <v>0</v>
      </c>
      <c r="Q23" s="49" t="s">
        <v>125</v>
      </c>
      <c r="R23" s="115"/>
    </row>
    <row r="24" spans="1:18" s="112" customFormat="1" ht="21.75" customHeight="1">
      <c r="A24" s="90">
        <v>22</v>
      </c>
      <c r="B24" s="86" t="s">
        <v>107</v>
      </c>
      <c r="C24" s="101"/>
      <c r="D24" s="51" t="s">
        <v>125</v>
      </c>
      <c r="E24" s="49" t="s">
        <v>125</v>
      </c>
      <c r="F24" s="49" t="s">
        <v>125</v>
      </c>
      <c r="G24" s="49" t="s">
        <v>125</v>
      </c>
      <c r="H24" s="49" t="s">
        <v>125</v>
      </c>
      <c r="I24" s="49" t="s">
        <v>125</v>
      </c>
      <c r="J24" s="48">
        <v>0</v>
      </c>
      <c r="K24" s="48">
        <v>0</v>
      </c>
      <c r="L24" s="49" t="s">
        <v>125</v>
      </c>
      <c r="M24" s="49" t="s">
        <v>125</v>
      </c>
      <c r="N24" s="49">
        <v>0</v>
      </c>
      <c r="O24" s="49" t="s">
        <v>125</v>
      </c>
      <c r="P24" s="48">
        <v>0</v>
      </c>
      <c r="Q24" s="49" t="s">
        <v>125</v>
      </c>
      <c r="R24" s="115"/>
    </row>
    <row r="25" spans="1:18" s="112" customFormat="1" ht="21.75" customHeight="1">
      <c r="A25" s="90">
        <v>23</v>
      </c>
      <c r="B25" s="86" t="s">
        <v>108</v>
      </c>
      <c r="C25" s="101"/>
      <c r="D25" s="51" t="s">
        <v>125</v>
      </c>
      <c r="E25" s="49" t="s">
        <v>125</v>
      </c>
      <c r="F25" s="49" t="s">
        <v>125</v>
      </c>
      <c r="G25" s="49" t="s">
        <v>125</v>
      </c>
      <c r="H25" s="49" t="s">
        <v>125</v>
      </c>
      <c r="I25" s="48">
        <v>0</v>
      </c>
      <c r="J25" s="48">
        <v>0</v>
      </c>
      <c r="K25" s="48">
        <v>0</v>
      </c>
      <c r="L25" s="48">
        <f t="shared" si="2"/>
        <v>0</v>
      </c>
      <c r="M25" s="49">
        <v>0</v>
      </c>
      <c r="N25" s="49">
        <v>0</v>
      </c>
      <c r="O25" s="49">
        <v>0</v>
      </c>
      <c r="P25" s="49">
        <v>0</v>
      </c>
      <c r="Q25" s="49" t="s">
        <v>125</v>
      </c>
      <c r="R25" s="115"/>
    </row>
    <row r="26" spans="1:18" s="112" customFormat="1" ht="21.75" customHeight="1">
      <c r="A26" s="90">
        <v>24</v>
      </c>
      <c r="B26" s="86" t="s">
        <v>109</v>
      </c>
      <c r="C26" s="101"/>
      <c r="D26" s="50">
        <v>54910</v>
      </c>
      <c r="E26" s="48">
        <v>17224</v>
      </c>
      <c r="F26" s="48">
        <v>22874</v>
      </c>
      <c r="G26" s="48">
        <f t="shared" si="1"/>
        <v>102</v>
      </c>
      <c r="H26" s="48">
        <v>67</v>
      </c>
      <c r="I26" s="48">
        <v>35</v>
      </c>
      <c r="J26" s="48">
        <v>0</v>
      </c>
      <c r="K26" s="48">
        <v>0</v>
      </c>
      <c r="L26" s="48">
        <f t="shared" si="2"/>
        <v>102</v>
      </c>
      <c r="M26" s="48">
        <v>1</v>
      </c>
      <c r="N26" s="49">
        <v>0</v>
      </c>
      <c r="O26" s="48">
        <v>64</v>
      </c>
      <c r="P26" s="48">
        <v>1</v>
      </c>
      <c r="Q26" s="48">
        <v>36</v>
      </c>
      <c r="R26" s="115"/>
    </row>
    <row r="27" spans="1:18" s="112" customFormat="1" ht="21.75" customHeight="1">
      <c r="A27" s="90">
        <v>25</v>
      </c>
      <c r="B27" s="103" t="s">
        <v>110</v>
      </c>
      <c r="C27" s="101"/>
      <c r="D27" s="51" t="s">
        <v>125</v>
      </c>
      <c r="E27" s="49" t="s">
        <v>125</v>
      </c>
      <c r="F27" s="49" t="s">
        <v>125</v>
      </c>
      <c r="G27" s="49" t="s">
        <v>125</v>
      </c>
      <c r="H27" s="49" t="s">
        <v>125</v>
      </c>
      <c r="I27" s="48">
        <v>0</v>
      </c>
      <c r="J27" s="48">
        <v>0</v>
      </c>
      <c r="K27" s="48">
        <v>0</v>
      </c>
      <c r="L27" s="49" t="s">
        <v>125</v>
      </c>
      <c r="M27" s="48">
        <v>0</v>
      </c>
      <c r="N27" s="49">
        <v>0</v>
      </c>
      <c r="O27" s="49">
        <v>0</v>
      </c>
      <c r="P27" s="49">
        <v>0</v>
      </c>
      <c r="Q27" s="49" t="s">
        <v>125</v>
      </c>
      <c r="R27" s="115"/>
    </row>
    <row r="28" spans="1:18" s="112" customFormat="1" ht="21.75" customHeight="1">
      <c r="A28" s="90">
        <v>26</v>
      </c>
      <c r="B28" s="103" t="s">
        <v>111</v>
      </c>
      <c r="C28" s="101"/>
      <c r="D28" s="50">
        <v>136080</v>
      </c>
      <c r="E28" s="48">
        <v>49371</v>
      </c>
      <c r="F28" s="48">
        <v>66400</v>
      </c>
      <c r="G28" s="48">
        <f t="shared" si="1"/>
        <v>246</v>
      </c>
      <c r="H28" s="48">
        <v>165</v>
      </c>
      <c r="I28" s="48">
        <v>81</v>
      </c>
      <c r="J28" s="48">
        <v>0</v>
      </c>
      <c r="K28" s="48">
        <v>0</v>
      </c>
      <c r="L28" s="48">
        <f t="shared" si="2"/>
        <v>246</v>
      </c>
      <c r="M28" s="48">
        <v>0</v>
      </c>
      <c r="N28" s="49">
        <v>0</v>
      </c>
      <c r="O28" s="48">
        <v>0</v>
      </c>
      <c r="P28" s="48">
        <v>67</v>
      </c>
      <c r="Q28" s="48">
        <v>179</v>
      </c>
      <c r="R28" s="115"/>
    </row>
    <row r="29" spans="1:18" s="112" customFormat="1" ht="15.75" customHeight="1">
      <c r="A29" s="90"/>
      <c r="B29" s="86"/>
      <c r="C29" s="101"/>
      <c r="D29" s="50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115"/>
    </row>
    <row r="30" spans="1:18" s="112" customFormat="1" ht="21.75" customHeight="1">
      <c r="A30" s="90">
        <v>27</v>
      </c>
      <c r="B30" s="104" t="s">
        <v>112</v>
      </c>
      <c r="C30" s="101"/>
      <c r="D30" s="50">
        <v>0</v>
      </c>
      <c r="E30" s="48">
        <v>0</v>
      </c>
      <c r="F30" s="48">
        <v>0</v>
      </c>
      <c r="G30" s="48">
        <f t="shared" si="1"/>
        <v>0</v>
      </c>
      <c r="H30" s="48">
        <v>0</v>
      </c>
      <c r="I30" s="48">
        <v>0</v>
      </c>
      <c r="J30" s="48">
        <v>0</v>
      </c>
      <c r="K30" s="48">
        <v>0</v>
      </c>
      <c r="L30" s="48">
        <f t="shared" si="2"/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115"/>
    </row>
    <row r="31" spans="1:18" s="112" customFormat="1" ht="21.75" customHeight="1">
      <c r="A31" s="90">
        <v>28</v>
      </c>
      <c r="B31" s="105" t="s">
        <v>113</v>
      </c>
      <c r="C31" s="101"/>
      <c r="D31" s="50">
        <v>0</v>
      </c>
      <c r="E31" s="48">
        <v>0</v>
      </c>
      <c r="F31" s="48">
        <v>0</v>
      </c>
      <c r="G31" s="48">
        <f t="shared" si="1"/>
        <v>0</v>
      </c>
      <c r="H31" s="48">
        <v>0</v>
      </c>
      <c r="I31" s="48">
        <v>0</v>
      </c>
      <c r="J31" s="48">
        <v>0</v>
      </c>
      <c r="K31" s="48">
        <v>0</v>
      </c>
      <c r="L31" s="48">
        <f t="shared" si="2"/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115"/>
    </row>
    <row r="32" spans="1:18" s="112" customFormat="1" ht="21.75" customHeight="1">
      <c r="A32" s="90">
        <v>29</v>
      </c>
      <c r="B32" s="104" t="s">
        <v>114</v>
      </c>
      <c r="C32" s="101"/>
      <c r="D32" s="49" t="s">
        <v>125</v>
      </c>
      <c r="E32" s="49" t="s">
        <v>125</v>
      </c>
      <c r="F32" s="49" t="s">
        <v>125</v>
      </c>
      <c r="G32" s="49" t="s">
        <v>125</v>
      </c>
      <c r="H32" s="49" t="s">
        <v>125</v>
      </c>
      <c r="I32" s="48">
        <v>0</v>
      </c>
      <c r="J32" s="48">
        <v>0</v>
      </c>
      <c r="K32" s="48">
        <v>0</v>
      </c>
      <c r="L32" s="49" t="s">
        <v>125</v>
      </c>
      <c r="M32" s="48">
        <v>0</v>
      </c>
      <c r="N32" s="48">
        <v>0</v>
      </c>
      <c r="O32" s="48">
        <v>0</v>
      </c>
      <c r="P32" s="49" t="s">
        <v>125</v>
      </c>
      <c r="Q32" s="49" t="s">
        <v>125</v>
      </c>
      <c r="R32" s="115"/>
    </row>
    <row r="33" spans="1:18" s="112" customFormat="1" ht="21.75" customHeight="1">
      <c r="A33" s="90">
        <v>30</v>
      </c>
      <c r="B33" s="105" t="s">
        <v>115</v>
      </c>
      <c r="C33" s="101"/>
      <c r="D33" s="51">
        <v>0</v>
      </c>
      <c r="E33" s="49">
        <v>0</v>
      </c>
      <c r="F33" s="49">
        <v>0</v>
      </c>
      <c r="G33" s="48">
        <f t="shared" si="1"/>
        <v>0</v>
      </c>
      <c r="H33" s="49">
        <v>0</v>
      </c>
      <c r="I33" s="48">
        <v>0</v>
      </c>
      <c r="J33" s="48">
        <v>0</v>
      </c>
      <c r="K33" s="48">
        <v>0</v>
      </c>
      <c r="L33" s="48">
        <f t="shared" si="2"/>
        <v>0</v>
      </c>
      <c r="M33" s="48">
        <v>0</v>
      </c>
      <c r="N33" s="48">
        <v>0</v>
      </c>
      <c r="O33" s="48">
        <v>0</v>
      </c>
      <c r="P33" s="48">
        <v>0</v>
      </c>
      <c r="Q33" s="49">
        <v>0</v>
      </c>
      <c r="R33" s="115"/>
    </row>
    <row r="34" spans="1:18" s="112" customFormat="1" ht="21.75" customHeight="1">
      <c r="A34" s="90">
        <v>31</v>
      </c>
      <c r="B34" s="86" t="s">
        <v>116</v>
      </c>
      <c r="C34" s="101"/>
      <c r="D34" s="50">
        <v>182691</v>
      </c>
      <c r="E34" s="48">
        <v>52909</v>
      </c>
      <c r="F34" s="48">
        <v>67312</v>
      </c>
      <c r="G34" s="48">
        <f t="shared" si="1"/>
        <v>296</v>
      </c>
      <c r="H34" s="48">
        <v>4</v>
      </c>
      <c r="I34" s="48">
        <v>292</v>
      </c>
      <c r="J34" s="48">
        <v>0</v>
      </c>
      <c r="K34" s="48">
        <v>0</v>
      </c>
      <c r="L34" s="48">
        <f t="shared" si="2"/>
        <v>296</v>
      </c>
      <c r="M34" s="48">
        <v>0</v>
      </c>
      <c r="N34" s="48">
        <v>0</v>
      </c>
      <c r="O34" s="48">
        <v>0</v>
      </c>
      <c r="P34" s="48">
        <v>243</v>
      </c>
      <c r="Q34" s="48">
        <v>53</v>
      </c>
      <c r="R34" s="115"/>
    </row>
    <row r="35" spans="1:18" s="112" customFormat="1" ht="21.75" customHeight="1">
      <c r="A35" s="90">
        <v>32</v>
      </c>
      <c r="B35" s="86" t="s">
        <v>117</v>
      </c>
      <c r="C35" s="101"/>
      <c r="D35" s="51">
        <v>0</v>
      </c>
      <c r="E35" s="49">
        <v>0</v>
      </c>
      <c r="F35" s="49">
        <v>0</v>
      </c>
      <c r="G35" s="48">
        <f>SUM(H35:K35)</f>
        <v>0</v>
      </c>
      <c r="H35" s="49">
        <v>0</v>
      </c>
      <c r="I35" s="48">
        <v>0</v>
      </c>
      <c r="J35" s="48">
        <v>0</v>
      </c>
      <c r="K35" s="48">
        <v>0</v>
      </c>
      <c r="L35" s="48">
        <f t="shared" si="2"/>
        <v>0</v>
      </c>
      <c r="M35" s="48">
        <v>0</v>
      </c>
      <c r="N35" s="48">
        <v>0</v>
      </c>
      <c r="O35" s="48">
        <v>0</v>
      </c>
      <c r="P35" s="48">
        <v>0</v>
      </c>
      <c r="Q35" s="49">
        <v>0</v>
      </c>
      <c r="R35" s="115"/>
    </row>
    <row r="36" spans="1:17" s="112" customFormat="1" ht="15.75" customHeight="1">
      <c r="A36" s="81"/>
      <c r="B36" s="106"/>
      <c r="C36" s="107"/>
      <c r="D36" s="108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</row>
    <row r="37" spans="4:12" ht="15.75" customHeight="1">
      <c r="D37" s="110"/>
      <c r="G37" s="110"/>
      <c r="L37" s="110"/>
    </row>
  </sheetData>
  <sheetProtection/>
  <mergeCells count="6">
    <mergeCell ref="D4:F4"/>
    <mergeCell ref="L4:Q4"/>
    <mergeCell ref="A7:B7"/>
    <mergeCell ref="A4:B4"/>
    <mergeCell ref="G4:I4"/>
    <mergeCell ref="J4:K4"/>
  </mergeCells>
  <printOptions/>
  <pageMargins left="0.75" right="0.75" top="1" bottom="1" header="0.512" footer="0.512"/>
  <pageSetup horizontalDpi="600" verticalDpi="600" orientation="portrait" paperSize="9" r:id="rId1"/>
  <headerFooter alignWithMargins="0">
    <oddFooter>&amp;C&amp;"ＭＳ Ｐ明朝,標準"&amp;10- &amp;P+46 -</oddFooter>
  </headerFooter>
  <ignoredErrors>
    <ignoredError sqref="A9:B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C01134</dc:creator>
  <cp:keywords/>
  <dc:description/>
  <cp:lastModifiedBy>C14003</cp:lastModifiedBy>
  <cp:lastPrinted>2019-09-18T02:28:11Z</cp:lastPrinted>
  <dcterms:created xsi:type="dcterms:W3CDTF">2002-01-21T02:47:24Z</dcterms:created>
  <dcterms:modified xsi:type="dcterms:W3CDTF">2019-10-30T02:43:04Z</dcterms:modified>
  <cp:category/>
  <cp:version/>
  <cp:contentType/>
  <cp:contentStatus/>
</cp:coreProperties>
</file>